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autoCompressPictures="0" defaultThemeVersion="124226"/>
  <mc:AlternateContent xmlns:mc="http://schemas.openxmlformats.org/markup-compatibility/2006">
    <mc:Choice Requires="x15">
      <x15ac:absPath xmlns:x15ac="http://schemas.microsoft.com/office/spreadsheetml/2010/11/ac" url="C:\Users\mpotes\AppData\Local\Microsoft\Windows\INetCache\Content.Outlook\455WTF53\"/>
    </mc:Choice>
  </mc:AlternateContent>
  <xr:revisionPtr revIDLastSave="0" documentId="13_ncr:1_{EDCB5C8E-56AC-434E-BE7C-5A6CC94311BE}" xr6:coauthVersionLast="47" xr6:coauthVersionMax="47" xr10:uidLastSave="{00000000-0000-0000-0000-000000000000}"/>
  <bookViews>
    <workbookView xWindow="-120" yWindow="-120" windowWidth="29040" windowHeight="15720" tabRatio="698" xr2:uid="{00000000-000D-0000-FFFF-FFFF00000000}"/>
  </bookViews>
  <sheets>
    <sheet name="PLAN DE MEJORAM" sheetId="10" r:id="rId1"/>
    <sheet name="Ppto" sheetId="47" state="hidden" r:id="rId2"/>
  </sheets>
  <externalReferences>
    <externalReference r:id="rId3"/>
  </externalReferences>
  <definedNames>
    <definedName name="_xlnm._FilterDatabase" localSheetId="0" hidden="1">'PLAN DE MEJORAM'!$F$9:$T$181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 i="10" l="1"/>
  <c r="Y55" i="10" l="1"/>
  <c r="V55" i="10"/>
  <c r="Y54" i="10"/>
  <c r="V54" i="10"/>
  <c r="Y53" i="10"/>
  <c r="V53" i="10"/>
  <c r="Y52" i="10"/>
  <c r="V52" i="10"/>
  <c r="Y51" i="10"/>
  <c r="V51" i="10"/>
  <c r="Y50" i="10"/>
  <c r="V50" i="10"/>
  <c r="Y49" i="10"/>
  <c r="V49" i="10"/>
  <c r="Y48" i="10"/>
  <c r="V48" i="10"/>
  <c r="Y47" i="10"/>
  <c r="V47" i="10"/>
  <c r="Y46" i="10"/>
  <c r="V46" i="10"/>
  <c r="Y45" i="10"/>
  <c r="V45" i="10"/>
  <c r="Y44" i="10"/>
  <c r="V44" i="10"/>
  <c r="Y43" i="10"/>
  <c r="V43" i="10"/>
  <c r="Y42" i="10"/>
  <c r="V42" i="10"/>
  <c r="Y41" i="10"/>
  <c r="V41" i="10"/>
  <c r="Y40" i="10"/>
  <c r="V40" i="10"/>
  <c r="Y39" i="10"/>
  <c r="V39" i="10"/>
  <c r="Y38" i="10"/>
  <c r="V38" i="10"/>
  <c r="Y37" i="10"/>
  <c r="V37" i="10"/>
  <c r="Y36" i="10"/>
  <c r="V36" i="10"/>
  <c r="Y35" i="10"/>
  <c r="V35" i="10"/>
  <c r="Y34" i="10"/>
  <c r="V34" i="10"/>
  <c r="Y33" i="10"/>
  <c r="V33" i="10"/>
  <c r="Y32" i="10"/>
  <c r="V32" i="10"/>
  <c r="Y31" i="10"/>
  <c r="V31" i="10"/>
  <c r="Y30" i="10"/>
  <c r="V30" i="10"/>
  <c r="Y29" i="10"/>
  <c r="V29" i="10"/>
  <c r="Y28" i="10"/>
  <c r="V28" i="10"/>
  <c r="Y27" i="10"/>
  <c r="V27" i="10"/>
  <c r="Y26" i="10"/>
  <c r="V26" i="10"/>
  <c r="Y25" i="10"/>
  <c r="V25" i="10"/>
  <c r="Y24" i="10"/>
  <c r="V24" i="10"/>
  <c r="Y23" i="10"/>
  <c r="V23" i="10"/>
  <c r="Y22" i="10"/>
  <c r="V22" i="10"/>
  <c r="Y21" i="10"/>
  <c r="V21" i="10"/>
  <c r="Y20" i="10"/>
  <c r="V20" i="10"/>
  <c r="Y19" i="10"/>
  <c r="V19" i="10"/>
  <c r="Y18" i="10"/>
  <c r="V18" i="10"/>
  <c r="G4" i="47" l="1"/>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P9" i="10"/>
  <c r="X6" i="10" s="1"/>
  <c r="Z6" i="10" s="1"/>
  <c r="Q9" i="10"/>
  <c r="X7" i="10" s="1"/>
  <c r="Z7" i="10" s="1"/>
  <c r="Y9" i="10" s="1"/>
  <c r="Z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author>
    <author>AHERRERA</author>
    <author>HENRY</author>
    <author>laquijano</author>
    <author>usuario</author>
    <author xml:space="preserve">CONTRALORIA </author>
    <author>user</author>
    <author>jmzambrano</author>
  </authors>
  <commentList>
    <comment ref="M1" authorId="0" shapeId="0" xr:uid="{00000000-0006-0000-0000-000001000000}">
      <text>
        <r>
          <rPr>
            <sz val="11"/>
            <color indexed="81"/>
            <rFont val="Tahoma"/>
            <family val="2"/>
          </rPr>
          <t>La evaluación se realizará en las oficinas de control interno o en la dependencia o cargo que haga sus veces, verificando los informes y registros del seguimiento llevado a cabo por estas oficinas de acuerdo a la normatividad vigente. Lo anterior sin perjuicio, de que el auditor realice verificación de accciones correctivas directamente al responsable de la acción, si considera que la evaluación de la OCI no fue adecuada (Ver GAT,  numeral 1.3.2.5 Plan de mejoramiento y seguimiento)</t>
        </r>
        <r>
          <rPr>
            <b/>
            <sz val="11"/>
            <color indexed="81"/>
            <rFont val="Tahoma"/>
            <family val="2"/>
          </rPr>
          <t xml:space="preserve">  </t>
        </r>
        <r>
          <rPr>
            <b/>
            <sz val="9"/>
            <color indexed="81"/>
            <rFont val="Tahoma"/>
            <family val="2"/>
          </rPr>
          <t xml:space="preserve">
</t>
        </r>
        <r>
          <rPr>
            <sz val="9"/>
            <color indexed="81"/>
            <rFont val="Tahoma"/>
            <family val="2"/>
          </rPr>
          <t xml:space="preserve">
</t>
        </r>
      </text>
    </comment>
    <comment ref="Y5" authorId="1" shapeId="0" xr:uid="{00000000-0006-0000-0000-000002000000}">
      <text>
        <r>
          <rPr>
            <sz val="9"/>
            <color indexed="81"/>
            <rFont val="Tahoma"/>
            <family val="2"/>
          </rPr>
          <t>se debe dar mayor peso a la efectividad</t>
        </r>
      </text>
    </comment>
    <comment ref="Y8" authorId="2" shapeId="0" xr:uid="{1631DFBD-A084-4701-B2A0-B9A0C8178B17}">
      <text>
        <r>
          <rPr>
            <sz val="9"/>
            <color indexed="81"/>
            <rFont val="Tahoma"/>
            <family val="2"/>
          </rPr>
          <t>SI NO SE EVALUAN ALGUNAS DE ESTAS VARIABLES, SE LLEVA A BASE 100 LAS QUE SE EVALUEN</t>
        </r>
      </text>
    </comment>
    <comment ref="A10" authorId="3" shapeId="0" xr:uid="{00000000-0006-0000-0000-000003000000}">
      <text>
        <r>
          <rPr>
            <b/>
            <sz val="8"/>
            <color indexed="81"/>
            <rFont val="Tahoma"/>
            <family val="2"/>
          </rPr>
          <t>Nombre del área responsable a la cual le corresponde ejecutar la acción de mejora para su cumplimiento</t>
        </r>
      </text>
    </comment>
    <comment ref="B10" authorId="3" shapeId="0" xr:uid="{00000000-0006-0000-0000-000004000000}">
      <text>
        <r>
          <rPr>
            <b/>
            <sz val="8"/>
            <color indexed="81"/>
            <rFont val="Tahoma"/>
            <family val="2"/>
          </rPr>
          <t>Año en que se ejecutó la actuación de control por parte de la Contraloría Departamental del Valle del Cauca.</t>
        </r>
      </text>
    </comment>
    <comment ref="C10" authorId="4" shapeId="0" xr:uid="{00000000-0006-0000-0000-000005000000}">
      <text>
        <r>
          <rPr>
            <b/>
            <sz val="9"/>
            <color indexed="81"/>
            <rFont val="Tahoma"/>
            <family val="2"/>
          </rPr>
          <t xml:space="preserve">Indicar el tipo de control efectuado por la CDVC
</t>
        </r>
        <r>
          <rPr>
            <sz val="9"/>
            <color indexed="81"/>
            <rFont val="Tahoma"/>
            <family val="2"/>
          </rPr>
          <t xml:space="preserve">
</t>
        </r>
      </text>
    </comment>
    <comment ref="D10" authorId="4" shapeId="0" xr:uid="{00000000-0006-0000-0000-000006000000}">
      <text>
        <r>
          <rPr>
            <b/>
            <sz val="9"/>
            <color indexed="81"/>
            <rFont val="Tahoma"/>
            <family val="2"/>
          </rPr>
          <t>Liste consecutivamente los hallazgos definidos  en el informe, para tipo de actuación fiscal.</t>
        </r>
        <r>
          <rPr>
            <sz val="9"/>
            <color indexed="81"/>
            <rFont val="Tahoma"/>
            <family val="2"/>
          </rPr>
          <t xml:space="preserve">
</t>
        </r>
      </text>
    </comment>
    <comment ref="E10" authorId="5" shapeId="0" xr:uid="{00000000-0006-0000-0000-000007000000}">
      <text>
        <r>
          <rPr>
            <b/>
            <sz val="8"/>
            <color indexed="81"/>
            <rFont val="Tahoma"/>
            <family val="2"/>
          </rPr>
          <t xml:space="preserve">DESCRIBA BREVEMENTE EL HALLAZGO 
</t>
        </r>
      </text>
    </comment>
    <comment ref="F10" authorId="3" shapeId="0" xr:uid="{00000000-0006-0000-0000-000008000000}">
      <text>
        <r>
          <rPr>
            <b/>
            <sz val="8"/>
            <color indexed="81"/>
            <rFont val="Tahoma"/>
            <family val="2"/>
          </rPr>
          <t>Razón por la cual se da la condición, es decir, motivo generador del hallazgo.</t>
        </r>
        <r>
          <rPr>
            <sz val="8"/>
            <color indexed="81"/>
            <rFont val="Tahoma"/>
            <family val="2"/>
          </rPr>
          <t xml:space="preserve">
</t>
        </r>
      </text>
    </comment>
    <comment ref="G10" authorId="6" shapeId="0" xr:uid="{00000000-0006-0000-0000-000009000000}">
      <text>
        <r>
          <rPr>
            <b/>
            <sz val="9"/>
            <color indexed="81"/>
            <rFont val="Tahoma"/>
            <family val="2"/>
          </rPr>
          <t>Situación que se produjo por el incumplimiento de los criterios evaluados.</t>
        </r>
      </text>
    </comment>
    <comment ref="H10" authorId="0" shapeId="0" xr:uid="{00000000-0006-0000-0000-00000A000000}">
      <text>
        <r>
          <rPr>
            <b/>
            <sz val="9"/>
            <color indexed="81"/>
            <rFont val="Tahoma"/>
            <family val="2"/>
          </rPr>
          <t xml:space="preserve">Registre el macroproceso finaciero o prosupuestal donde se presentó el hallazgo o si fue en una aditoría de otro tipo. o acción de control seleccionar tema o denuncia fiscal </t>
        </r>
        <r>
          <rPr>
            <sz val="9"/>
            <color indexed="81"/>
            <rFont val="Tahoma"/>
            <family val="2"/>
          </rPr>
          <t xml:space="preserve">
</t>
        </r>
      </text>
    </comment>
    <comment ref="I10" authorId="3" shapeId="0" xr:uid="{00000000-0006-0000-0000-00000B000000}">
      <text>
        <r>
          <rPr>
            <b/>
            <sz val="8"/>
            <color indexed="81"/>
            <rFont val="Tahoma"/>
            <family val="2"/>
          </rPr>
          <t>Registre la acción de mejora que adopta la entidad para subsanar o corregir la causa o causas que generó el  hallazgo.</t>
        </r>
        <r>
          <rPr>
            <sz val="8"/>
            <color indexed="81"/>
            <rFont val="Tahoma"/>
            <family val="2"/>
          </rPr>
          <t xml:space="preserve">
</t>
        </r>
      </text>
    </comment>
    <comment ref="J10" authorId="4" shapeId="0" xr:uid="{00000000-0006-0000-0000-00000C000000}">
      <text>
        <r>
          <rPr>
            <b/>
            <sz val="9"/>
            <color indexed="81"/>
            <rFont val="Tahoma"/>
            <family val="2"/>
          </rPr>
          <t>Indique la actividad y/o actividades tendientes al cumplimiento de la acción de mejora.</t>
        </r>
        <r>
          <rPr>
            <sz val="9"/>
            <color indexed="81"/>
            <rFont val="Tahoma"/>
            <family val="2"/>
          </rPr>
          <t xml:space="preserve">
</t>
        </r>
      </text>
    </comment>
    <comment ref="K10" authorId="3" shapeId="0" xr:uid="{00000000-0006-0000-0000-00000D000000}">
      <text>
        <r>
          <rPr>
            <b/>
            <sz val="8"/>
            <color indexed="81"/>
            <rFont val="Tahoma"/>
            <family val="2"/>
          </rPr>
          <t xml:space="preserve">Resultados cuantitativos  esperados, indicando la cantidad y denominación de la unidad de medida.
</t>
        </r>
      </text>
    </comment>
    <comment ref="L10" authorId="4" shapeId="0" xr:uid="{00000000-0006-0000-0000-00000E000000}">
      <text>
        <r>
          <rPr>
            <b/>
            <sz val="9"/>
            <color indexed="81"/>
            <rFont val="Tahoma"/>
            <family val="2"/>
          </rPr>
          <t>Fecha de inicio de la acción de mejora</t>
        </r>
      </text>
    </comment>
    <comment ref="M10" authorId="3" shapeId="0" xr:uid="{00000000-0006-0000-0000-00000F000000}">
      <text>
        <r>
          <rPr>
            <b/>
            <sz val="8"/>
            <color indexed="81"/>
            <rFont val="Tahoma"/>
            <family val="2"/>
          </rPr>
          <t>Fecha programada para la terminación de la acción de mejora. El término no debe exceder lo establecido en la resolución de planes de mejoramiento</t>
        </r>
      </text>
    </comment>
    <comment ref="N10" authorId="7" shapeId="0" xr:uid="{00000000-0006-0000-0000-000010000000}">
      <text>
        <r>
          <rPr>
            <b/>
            <sz val="8"/>
            <color indexed="81"/>
            <rFont val="Tahoma"/>
            <family val="2"/>
          </rPr>
          <t xml:space="preserve">Relacione el nombre del responsable por el cumplimiento de la meta.
</t>
        </r>
      </text>
    </comment>
    <comment ref="O10" authorId="4" shapeId="0" xr:uid="{00000000-0006-0000-0000-000011000000}">
      <text>
        <r>
          <rPr>
            <b/>
            <sz val="9"/>
            <color indexed="81"/>
            <rFont val="Tahoma"/>
            <family val="2"/>
          </rPr>
          <t>Indique el progreso en valores porcentuales de la meta establecida.</t>
        </r>
      </text>
    </comment>
    <comment ref="P10" authorId="0" shapeId="0" xr:uid="{00000000-0006-0000-0000-000012000000}">
      <text>
        <r>
          <rPr>
            <b/>
            <sz val="9"/>
            <color indexed="81"/>
            <rFont val="Tahoma"/>
            <family val="2"/>
          </rPr>
          <t>Califique:</t>
        </r>
        <r>
          <rPr>
            <sz val="9"/>
            <color indexed="81"/>
            <rFont val="Tahoma"/>
            <family val="2"/>
          </rPr>
          <t xml:space="preserve">
Cumple = 2
No cumple = 0
El cumplimiento debe estar acorde y ser preciso con el compromiso y fecha  suscrita por el responsable. Si se termina en una fecha posterior se considera "No cumple = 0" indepediente del estado o avance en que se encuentre la  acción.
</t>
        </r>
      </text>
    </comment>
    <comment ref="Q10" authorId="0" shapeId="0" xr:uid="{00000000-0006-0000-0000-000013000000}">
      <text>
        <r>
          <rPr>
            <b/>
            <sz val="9"/>
            <color indexed="81"/>
            <rFont val="Tahoma"/>
            <family val="2"/>
          </rPr>
          <t xml:space="preserve">Califique:
</t>
        </r>
        <r>
          <rPr>
            <sz val="9"/>
            <color indexed="81"/>
            <rFont val="Tahoma"/>
            <family val="2"/>
          </rPr>
          <t xml:space="preserve">Efectiva = 2
No Efectiva = 0
La efectividad de la acción esta asociada a la utilidad de la misma en la mejora y a que no se haya reiterado. 
Una acción que se califique "No cumple = 0", da como resultado "No efectiva = 0"
</t>
        </r>
      </text>
    </comment>
  </commentList>
</comments>
</file>

<file path=xl/sharedStrings.xml><?xml version="1.0" encoding="utf-8"?>
<sst xmlns="http://schemas.openxmlformats.org/spreadsheetml/2006/main" count="1207" uniqueCount="980">
  <si>
    <t>INCIDENCIA</t>
  </si>
  <si>
    <t>CUMPLIMIENTO</t>
  </si>
  <si>
    <t>EFECTIVIDAD</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</si>
  <si>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</si>
  <si>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</si>
  <si>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</si>
  <si>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</si>
  <si>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</si>
  <si>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</si>
  <si>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</si>
  <si>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</si>
  <si>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</si>
  <si>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</si>
  <si>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</si>
  <si>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</si>
  <si>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</si>
  <si>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</si>
  <si>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</si>
  <si>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</si>
  <si>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</si>
  <si>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</si>
  <si>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</si>
  <si>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</si>
  <si>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</si>
  <si>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</si>
  <si>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</si>
  <si>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</si>
  <si>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</si>
  <si>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</si>
  <si>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</si>
  <si>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</si>
  <si>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</si>
  <si>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</si>
  <si>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</si>
  <si>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</si>
  <si>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</si>
  <si>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</si>
  <si>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</si>
  <si>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</si>
  <si>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</si>
  <si>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</si>
  <si>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</si>
  <si>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</si>
  <si>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</si>
  <si>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</si>
  <si>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</si>
  <si>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</si>
  <si>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</si>
  <si>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</si>
  <si>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</si>
  <si>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</si>
  <si>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</si>
  <si>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</si>
  <si>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</si>
  <si>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</si>
  <si>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</si>
  <si>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</si>
  <si>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</si>
  <si>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</si>
  <si>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</si>
  <si>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</si>
  <si>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</si>
  <si>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</si>
  <si>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</si>
  <si>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</si>
  <si>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</si>
  <si>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</si>
  <si>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</si>
  <si>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</si>
  <si>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</si>
  <si>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</si>
  <si>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</si>
  <si>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</si>
  <si>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</si>
  <si>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</si>
  <si>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</si>
  <si>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</si>
  <si>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</si>
  <si>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</si>
  <si>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</si>
  <si>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</si>
  <si>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</si>
  <si>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</si>
  <si>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</si>
  <si>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</si>
  <si>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</si>
  <si>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</si>
  <si>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</si>
  <si>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</si>
  <si>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</si>
  <si>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</si>
  <si>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</si>
  <si>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</si>
  <si>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</si>
  <si>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</si>
  <si>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</si>
  <si>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</si>
  <si>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</si>
  <si>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</si>
  <si>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</si>
  <si>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</si>
  <si>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</si>
  <si>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</si>
  <si>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</si>
  <si>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</si>
  <si>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</si>
  <si>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</si>
  <si>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</si>
  <si>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</si>
  <si>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</si>
  <si>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</si>
  <si>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</si>
  <si>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</si>
  <si>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</si>
  <si>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</si>
  <si>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</si>
  <si>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</si>
  <si>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</si>
  <si>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</si>
  <si>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</si>
  <si>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</si>
  <si>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</si>
  <si>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</si>
  <si>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</si>
  <si>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</si>
  <si>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</si>
  <si>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</si>
  <si>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</si>
  <si>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</si>
  <si>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</si>
  <si>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</si>
  <si>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</si>
  <si>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</si>
  <si>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</si>
  <si>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</si>
  <si>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</si>
  <si>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</si>
  <si>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</si>
  <si>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</si>
  <si>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</si>
  <si>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</si>
  <si>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</si>
  <si>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</si>
  <si>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</si>
  <si>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</si>
  <si>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</si>
  <si>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</si>
  <si>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</si>
  <si>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</si>
  <si>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</si>
  <si>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</si>
  <si>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</si>
  <si>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</si>
  <si>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</si>
  <si>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</si>
  <si>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</si>
  <si>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</si>
  <si>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</si>
  <si>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</si>
  <si>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</si>
  <si>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</si>
  <si>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</si>
  <si>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</si>
  <si>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</si>
  <si>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</si>
  <si>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</si>
  <si>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</si>
  <si>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</si>
  <si>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</si>
  <si>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</si>
  <si>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</si>
  <si>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</si>
  <si>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</si>
  <si>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</si>
  <si>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</si>
  <si>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</si>
  <si>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</si>
  <si>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</si>
  <si>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</si>
  <si>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</si>
  <si>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</si>
  <si>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</si>
  <si>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</si>
  <si>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</si>
  <si>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</si>
  <si>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</si>
  <si>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</si>
  <si>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</si>
  <si>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</si>
  <si>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</si>
  <si>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</si>
  <si>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</si>
  <si>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</si>
  <si>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</si>
  <si>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</si>
  <si>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</si>
  <si>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</si>
  <si>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</si>
  <si>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</si>
  <si>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</si>
  <si>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</si>
  <si>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</si>
  <si>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</si>
  <si>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</si>
  <si>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</si>
  <si>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</si>
  <si>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</si>
  <si>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</si>
  <si>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</si>
  <si>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</si>
  <si>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</si>
  <si>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</si>
  <si>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</si>
  <si>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</si>
  <si>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</si>
  <si>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</si>
  <si>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</si>
  <si>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</si>
  <si>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</si>
  <si>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</si>
  <si>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</si>
  <si>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</si>
  <si>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</si>
  <si>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</si>
  <si>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</si>
  <si>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</si>
  <si>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</si>
  <si>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</si>
  <si>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</si>
  <si>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</si>
  <si>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</si>
  <si>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</si>
  <si>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</si>
  <si>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</si>
  <si>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</si>
  <si>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</si>
  <si>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</si>
  <si>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</si>
  <si>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</si>
  <si>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</si>
  <si>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</si>
  <si>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</si>
  <si>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</si>
  <si>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</si>
  <si>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</si>
  <si>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</si>
  <si>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</si>
  <si>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</si>
  <si>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</si>
  <si>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</si>
  <si>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</si>
  <si>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</si>
  <si>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</si>
  <si>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</si>
  <si>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</si>
  <si>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</si>
  <si>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</si>
  <si>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</si>
  <si>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</si>
  <si>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</si>
  <si>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</si>
  <si>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</si>
  <si>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</si>
  <si>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</si>
  <si>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</si>
  <si>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</si>
  <si>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</si>
  <si>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</si>
  <si>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</si>
  <si>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</si>
  <si>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</si>
  <si>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</si>
  <si>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</si>
  <si>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</si>
  <si>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</si>
  <si>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</si>
  <si>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</si>
  <si>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</si>
  <si>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</si>
  <si>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</si>
  <si>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</si>
  <si>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</si>
  <si>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</si>
  <si>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</si>
  <si>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</si>
  <si>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</si>
  <si>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</si>
  <si>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</si>
  <si>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</si>
  <si>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</si>
  <si>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</si>
  <si>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</si>
  <si>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</si>
  <si>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</si>
  <si>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</si>
  <si>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</si>
  <si>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</si>
  <si>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</si>
  <si>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</si>
  <si>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</si>
  <si>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</si>
  <si>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</si>
  <si>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</si>
  <si>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</si>
  <si>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</si>
  <si>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</si>
  <si>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</si>
  <si>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</si>
  <si>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</si>
  <si>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</si>
  <si>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</si>
  <si>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</si>
  <si>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</si>
  <si>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</si>
  <si>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</si>
  <si>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</si>
  <si>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</si>
  <si>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</si>
  <si>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</si>
  <si>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</si>
  <si>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</si>
  <si>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</si>
  <si>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</si>
  <si>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</si>
  <si>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</si>
  <si>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</si>
  <si>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</si>
  <si>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</si>
  <si>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</si>
  <si>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</si>
  <si>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</si>
  <si>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</si>
  <si>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</si>
  <si>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</si>
  <si>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</si>
  <si>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</si>
  <si>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</si>
  <si>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</si>
  <si>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</si>
  <si>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</si>
  <si>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</si>
  <si>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</si>
  <si>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</si>
  <si>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</si>
  <si>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</si>
  <si>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</si>
  <si>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</si>
  <si>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</si>
  <si>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</si>
  <si>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</si>
  <si>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</si>
  <si>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</si>
  <si>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</si>
  <si>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</si>
  <si>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</si>
  <si>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</si>
  <si>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</si>
  <si>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</si>
  <si>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</si>
  <si>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</si>
  <si>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</si>
  <si>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</si>
  <si>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</si>
  <si>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</si>
  <si>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</si>
  <si>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</si>
  <si>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</si>
  <si>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</si>
  <si>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</si>
  <si>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</si>
  <si>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</si>
  <si>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</si>
  <si>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</si>
  <si>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</si>
  <si>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</si>
  <si>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</si>
  <si>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</si>
  <si>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</si>
  <si>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</si>
  <si>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</si>
  <si>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</si>
  <si>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</si>
  <si>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</si>
  <si>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</si>
  <si>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</si>
  <si>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</si>
  <si>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</si>
  <si>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</si>
  <si>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</si>
  <si>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</si>
  <si>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</si>
  <si>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</si>
  <si>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</si>
  <si>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</si>
  <si>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</si>
  <si>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</si>
  <si>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</si>
  <si>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</si>
  <si>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</si>
  <si>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</si>
  <si>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</si>
  <si>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</si>
  <si>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</si>
  <si>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</si>
  <si>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</si>
  <si>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</si>
  <si>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</si>
  <si>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</si>
  <si>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</si>
  <si>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</si>
  <si>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</si>
  <si>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</si>
  <si>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</si>
  <si>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</si>
  <si>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</si>
  <si>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</si>
  <si>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</si>
  <si>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</si>
  <si>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</si>
  <si>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</si>
  <si>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</si>
  <si>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</si>
  <si>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</si>
  <si>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</si>
  <si>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</si>
  <si>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</si>
  <si>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</si>
  <si>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</si>
  <si>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</si>
  <si>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</si>
  <si>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</si>
  <si>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</si>
  <si>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</si>
  <si>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</si>
  <si>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</si>
  <si>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</si>
  <si>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</si>
  <si>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</si>
  <si>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</si>
  <si>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</si>
  <si>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</si>
  <si>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</si>
  <si>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</si>
  <si>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</si>
  <si>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</si>
  <si>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</si>
  <si>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</si>
  <si>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</si>
  <si>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</si>
  <si>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</si>
  <si>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</si>
  <si>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</si>
  <si>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</si>
  <si>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</si>
  <si>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</si>
  <si>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</si>
  <si>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</si>
  <si>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</si>
  <si>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</si>
  <si>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</si>
  <si>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</si>
  <si>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</si>
  <si>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</si>
  <si>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</si>
  <si>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</si>
  <si>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</si>
  <si>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</si>
  <si>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</si>
  <si>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</si>
  <si>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</si>
  <si>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</si>
  <si>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</si>
  <si>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</si>
  <si>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</si>
  <si>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</si>
  <si>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</si>
  <si>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</si>
  <si>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</si>
  <si>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</si>
  <si>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</si>
  <si>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</si>
  <si>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</si>
  <si>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</si>
  <si>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</si>
  <si>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</si>
  <si>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</si>
  <si>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</si>
  <si>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</si>
  <si>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</si>
  <si>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</si>
  <si>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</si>
  <si>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</si>
  <si>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</si>
  <si>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</si>
  <si>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</si>
  <si>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</si>
  <si>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</si>
  <si>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</si>
  <si>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</si>
  <si>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</si>
  <si>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</si>
  <si>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</si>
  <si>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</si>
  <si>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</si>
  <si>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</si>
  <si>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</si>
  <si>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</si>
  <si>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</si>
  <si>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</si>
  <si>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</si>
  <si>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</si>
  <si>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</si>
  <si>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</si>
  <si>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</si>
  <si>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</si>
  <si>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</si>
  <si>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</si>
  <si>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</si>
  <si>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</si>
  <si>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</si>
  <si>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</si>
  <si>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</si>
  <si>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</si>
  <si>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</si>
  <si>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</si>
  <si>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</si>
  <si>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</si>
  <si>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</si>
  <si>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</si>
  <si>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</si>
  <si>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</si>
  <si>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</si>
  <si>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</si>
  <si>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</si>
  <si>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</si>
  <si>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</si>
  <si>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</si>
  <si>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</si>
  <si>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</si>
  <si>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</si>
  <si>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</si>
  <si>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</si>
  <si>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</si>
  <si>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</si>
  <si>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</si>
  <si>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</si>
  <si>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</si>
  <si>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</si>
  <si>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</si>
  <si>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</si>
  <si>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</si>
  <si>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</si>
  <si>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</si>
  <si>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</si>
  <si>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</si>
  <si>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</si>
  <si>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</si>
  <si>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</si>
  <si>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</si>
  <si>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</si>
  <si>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</si>
  <si>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</si>
  <si>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</si>
  <si>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</si>
  <si>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</si>
  <si>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</si>
  <si>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</si>
  <si>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</si>
  <si>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</si>
  <si>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</si>
  <si>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</si>
  <si>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</si>
  <si>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</si>
  <si>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</si>
  <si>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</si>
  <si>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</si>
  <si>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</si>
  <si>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</si>
  <si>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</si>
  <si>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</si>
  <si>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</si>
  <si>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</si>
  <si>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</si>
  <si>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</si>
  <si>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</si>
  <si>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</si>
  <si>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</si>
  <si>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</si>
  <si>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</si>
  <si>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</si>
  <si>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</si>
  <si>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</si>
  <si>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</si>
  <si>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</si>
  <si>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</si>
  <si>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</si>
  <si>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</si>
  <si>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</si>
  <si>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</si>
  <si>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</si>
  <si>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</si>
  <si>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</si>
  <si>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</si>
  <si>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</si>
  <si>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</si>
  <si>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</si>
  <si>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</si>
  <si>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</si>
  <si>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</si>
  <si>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</si>
  <si>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</si>
  <si>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</si>
  <si>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</si>
  <si>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</si>
  <si>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</si>
  <si>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</si>
  <si>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</si>
  <si>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</si>
  <si>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</si>
  <si>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</si>
  <si>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</si>
  <si>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</si>
  <si>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</si>
  <si>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</si>
  <si>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</si>
  <si>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</si>
  <si>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</si>
  <si>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</si>
  <si>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</si>
  <si>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</si>
  <si>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</si>
  <si>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</si>
  <si>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</si>
  <si>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</si>
  <si>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</si>
  <si>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</si>
  <si>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</si>
  <si>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</si>
  <si>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</si>
  <si>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</si>
  <si>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</si>
  <si>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</si>
  <si>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</si>
  <si>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</si>
  <si>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</si>
  <si>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</si>
  <si>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</si>
  <si>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</si>
  <si>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</si>
  <si>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</si>
  <si>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</si>
  <si>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</si>
  <si>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</si>
  <si>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</si>
  <si>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</si>
  <si>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</si>
  <si>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</si>
  <si>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</si>
  <si>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</si>
  <si>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</si>
  <si>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</si>
  <si>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</si>
  <si>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</si>
  <si>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</si>
  <si>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</si>
  <si>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</si>
  <si>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</si>
  <si>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</si>
  <si>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</si>
  <si>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</si>
  <si>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</si>
  <si>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</si>
  <si>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</si>
  <si>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</si>
  <si>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</si>
  <si>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</si>
  <si>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</si>
  <si>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</si>
  <si>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</si>
  <si>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</si>
  <si>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</si>
  <si>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</si>
  <si>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</si>
  <si>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</si>
  <si>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</si>
  <si>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</si>
  <si>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</si>
  <si>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</si>
  <si>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</si>
  <si>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</si>
  <si>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</si>
  <si>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</si>
  <si>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</si>
  <si>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</si>
  <si>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</si>
  <si>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</si>
  <si>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</si>
  <si>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</si>
  <si>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</si>
  <si>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</si>
  <si>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</si>
  <si>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</si>
  <si>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</si>
  <si>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</si>
  <si>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</si>
  <si>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</si>
  <si>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</si>
  <si>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</si>
  <si>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</si>
  <si>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</si>
  <si>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</si>
  <si>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</si>
  <si>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</si>
  <si>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</si>
  <si>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</si>
  <si>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</si>
  <si>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</si>
  <si>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</si>
  <si>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</si>
  <si>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</si>
  <si>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</si>
  <si>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</si>
  <si>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</si>
  <si>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</si>
  <si>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</si>
  <si>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</si>
  <si>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</si>
  <si>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</si>
  <si>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</si>
  <si>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</si>
  <si>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</si>
  <si>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</si>
  <si>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</si>
  <si>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</si>
  <si>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</si>
  <si>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</si>
  <si>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</si>
  <si>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</si>
  <si>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</si>
  <si>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</si>
  <si>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</si>
  <si>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</si>
  <si>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</si>
  <si>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</si>
  <si>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</si>
  <si>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</si>
  <si>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</si>
  <si>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</si>
  <si>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</si>
  <si>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</si>
  <si>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</si>
  <si>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</si>
  <si>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</si>
  <si>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OBSERVACIÓN</t>
  </si>
  <si>
    <t>Cumple</t>
  </si>
  <si>
    <t>Descripción del hallazgo</t>
  </si>
  <si>
    <t>Acción de mejora</t>
  </si>
  <si>
    <t>Meta</t>
  </si>
  <si>
    <t>Responsable (Nombre y Cargo)</t>
  </si>
  <si>
    <t>IMPORTANTE</t>
  </si>
  <si>
    <t>VARIABLES A EVALUAR</t>
  </si>
  <si>
    <t>Calificación Parcial</t>
  </si>
  <si>
    <t>Ponderación</t>
  </si>
  <si>
    <t>Puntaje Atribuido</t>
  </si>
  <si>
    <t xml:space="preserve">Cumplimiento del Plan de Mejoramiento </t>
  </si>
  <si>
    <t>Efectividad de las acciones</t>
  </si>
  <si>
    <t>No Cumple</t>
  </si>
  <si>
    <t>Concepto</t>
  </si>
  <si>
    <t>80 o más puntos</t>
  </si>
  <si>
    <t>Menos de 80 puntos</t>
  </si>
  <si>
    <t>RESULTADO EVALUACIÓN PLAN DE MEJORAMIENTO</t>
  </si>
  <si>
    <t xml:space="preserve">RANGOS DE CALIFICACIÓN </t>
  </si>
  <si>
    <t>Concepto a emitir cumplimiento Plan de Mejoramiento</t>
  </si>
  <si>
    <t>Cumple - Efectiva</t>
  </si>
  <si>
    <t>No cumple - No efectiva</t>
  </si>
  <si>
    <t>AUDITOR RESPONSABLE</t>
  </si>
  <si>
    <t>ESTADO DE LA ACCIÓN
(Cerrada / Abierta)</t>
  </si>
  <si>
    <t>Administrativa</t>
  </si>
  <si>
    <t>Administrativa, Disciplinaria y Penal</t>
  </si>
  <si>
    <t>Equipo Auditor:</t>
  </si>
  <si>
    <t>Rol:</t>
  </si>
  <si>
    <t>Firma</t>
  </si>
  <si>
    <t>MACROPROCESO - TEMA O ASUNTO - DENUNCIA FISCAL</t>
  </si>
  <si>
    <t>Referenciación</t>
  </si>
  <si>
    <t>Sujeto de Control:</t>
  </si>
  <si>
    <t>Causa</t>
  </si>
  <si>
    <t>% Avance Acción de Mejora</t>
  </si>
  <si>
    <t>Vigencia PVCF:</t>
  </si>
  <si>
    <t>No.Hallazgo</t>
  </si>
  <si>
    <t>CONTRALORIA DEPARTAMENTAL DEL VALLE DEL CAUCA</t>
  </si>
  <si>
    <t>Area Responsable</t>
  </si>
  <si>
    <t>Actividades</t>
  </si>
  <si>
    <t>Actuación de control fiscal:</t>
  </si>
  <si>
    <t>Administrativa Sancionatoria</t>
  </si>
  <si>
    <t>Administrativa, Disciplinaria, Penal, Fiscal y Sancionatoria</t>
  </si>
  <si>
    <t>Administrativa Fiscal y Penal</t>
  </si>
  <si>
    <t>Administrativa Fiscal</t>
  </si>
  <si>
    <t>Administrativa Penal</t>
  </si>
  <si>
    <t>Administrativa Disciplinaria</t>
  </si>
  <si>
    <t xml:space="preserve">Administrativa Disciplinaria y Fiscal </t>
  </si>
  <si>
    <t>Administrativa, Disciplinaria, Fiscal y Penal</t>
  </si>
  <si>
    <t>Fecha Incio de la Acción de mejora</t>
  </si>
  <si>
    <t>Fecha terminación de la Acción de mejora</t>
  </si>
  <si>
    <t>PAPEL DE TRABAJO PT 06-PF EVALUACIÓN PLAN DE MEJORAMIENTO</t>
  </si>
  <si>
    <t>Año Realizacion Auditoría o Acción de control</t>
  </si>
  <si>
    <t>Tipo de Auditoría o Acción de Control Fiscal</t>
  </si>
  <si>
    <t xml:space="preserve"> CUMPLIMIENTO PLAN DE MEJORAMIENTO</t>
  </si>
  <si>
    <t>Gerencia</t>
  </si>
  <si>
    <t>Auditoría de Cumplimiento</t>
  </si>
  <si>
    <t xml:space="preserve">La   evaluación   realizada   a   la   estructura   del   plan   estratégico   2020-2023  Transformación   Digital,   presentó   debilidades   en   el   diseño   para   el   logro   de   los  objetivos institucionales, por   cuanto   no   se   tiene  contemplado metas   y   la  priorización  de  los recursos?  además,  presentó  debilidades  de  articulación  entre  el plan  de  acción  institucional  con  el  plan  estratégico,  que  no  permite  garantizar  que  la   planeación   se   realice   en   forma   integral,   buscando   la   satisfacción   de   las  necesidades  del  cliente,  de  conformidad  con  la  ley  orgánica  de  planeación.  Lo anterior obedeció debilidades de seguimiento y control que no permitieron el logro de los objetivos, así como el alcance de los resultados propuestos </t>
  </si>
  <si>
    <t>Dado que el 2020 fue un año de cambio de gobierno, el PEI 2020-2023 solo se pudo aprobar a finales de Junio del mismo año, una vez se estableció el Plan de Desarrollo Departamental, por lo que tanto el presupuesto como las actividades del año ya estaban establecidas y en ejecución. Así las cosas, lo definido en el PEI 2020-2023 se debía reflejar en los planes del 2021 y posteriores</t>
  </si>
  <si>
    <t>1 Atemperar el PEI 2020-2023 con metas y priorización de recursos, 2 Validar que los planes de acción de los procesos estén articulados con el PEI 2020-2023, 3 Realizar autoevaluación periódica para seguimiento y control de las metas propuestas</t>
  </si>
  <si>
    <t>1 Ajustar el documento PEI - Plan Estratégico Institucional Transformación Digital 2020-2023 para que se evidencien las metas y los recursos priorizados, 2 Revisar con cada responsable de proceso las actividades establecidas en el PEI 2020-2023, 3 Verificar que el documento GE-FO-007 Matriz Plan de Acción Institucional de cada proceso apunte al cumplimiento del PEI 2020-2023</t>
  </si>
  <si>
    <t>Daniela Vargas Directora administrativa, Rubén Felipe Gonzalo Lagarejo Gerente, Dagoberto Cabrera Buriticá Director financiero, Yurani Moreno Sánchez Directora jurídica, Maria Alejandra Moncayo Arango Directora comercial, Diego Fernando Cuero Hurtado Jefe de sistemas, Antonio Maria Padilla Pérez Director control interno</t>
  </si>
  <si>
    <t>Revisadas las actas de junta directiva de la Beneficencia del Valle, periodo enero 1 a diciembre 31 de 2020, no se evidenció pronunciamiento frente a los avances y el cumplimiento de los objetivos del Plan Estratégico 2020­2023 Transformación Digital vigencia 2020, tampoco, el seguimiento a los indicadores de gestión en cumplimiento a los procesos de la entidad, conforme la Ley Orgánica de Planeación; Esta condición se presentó por debilidades en los mecanismos de seguimiento, monitoreo y control al Plan Estratégico, que pudieron afectar el logro de los objetivos de la entidad, para la satisfacción de la población Vallecaucana</t>
  </si>
  <si>
    <t>Debilidades en los mecanismos de seguimiento, monitoreo y control al Plan Estratégico</t>
  </si>
  <si>
    <t>Revisados los proyectos de inversión adscritos ante la Secretaria de Planeación Departamental del Valle del Cauca para cumplimiento del objeto misional, ellos son: Fortalecimiento a las ventas de lotería Valle del Cauca ­ Mejoramiento de la Infraestructura Física de los Inmuebles de Propiedad de la Beneficencia del Valle EICE Cali ­ Modernización de la Plataforma Tecnológica de la entidad Cali ­ Control al Juego Ilegal Valle del Cauca, se evidenció, que los mismos, no fueron armonizados con los planes de acción por procesos, que permitieran conocer su avance y cumplimiento para el logro de los objetivos del Plan Estratégico 2020­2023 Transformación Digital vigencia 2020; Teniendo en cuenta que corresponde a las oficinas de planeación, diseñar y organizar los sistemas e instrumentos de evaluación de gestión y de resultados de la administración para el logro y cumplimiento de los objetivos; Lo anterior obedeció a debilidades de seguimiento y control que no permiten el logro de los objetivos, así como el alcance de los resultados propuestos</t>
  </si>
  <si>
    <t>Dado que el 2020 fue un año de cambio de gobierno, el PEI 2020-2023 solo se pudo aprobar a finales de junio del mismo año, una vez se estableció el Plan de Desarrollo Departamental, por lo que los proyectos mencionados ya estaban adscritos ante la secretaria de planeación departamental</t>
  </si>
  <si>
    <t>Verificados los contratos N G01 de 2020? G63 de 2020 cuyo objeto fue producción y emisión del sorteo de la Lotería del Valle del Cauca. Se evidenciaron falencias en el archivo documental de los expedientes contractuales, teniendo en cuenta que no se evidenció el informe final del contratista y los comprobantes de pago realizados del mes de enero de 2020, lo cual, fue causado por debilidades administrativas que pueden conllevar a que se realicen pagos por labores que no se hayan ejecutado</t>
  </si>
  <si>
    <t>Los documentos a los que se hace mención se encontraban diligenciados pero sin archivar en las respectivas carpetas</t>
  </si>
  <si>
    <t xml:space="preserve">En la evaluación realizada a la gestión administrativa de la Beneficencia del Valle, se evidenció debilidad para llevar a cabo los procesos y procedimientos adoptados por la empresa para el logro de sus objetivos. Aunado a ello, no se logró realizar una evaluación objetiva a los planes de acción por procesos, que permitieran conocer el avance de las metas de resultado y producto del plan de estratégico de conformidad con el literal b, artículo 2° de la Ley 87 de 1993; Esta condición se presentó por debilidades para identificar, medir, valorar, monitorear, administrar y tratar la satisfacción de los clientes, pudiéndose afectar el logro de los objetivos de la entidad, para la satisfacción de la población Vallecaucana </t>
  </si>
  <si>
    <t>Debilidades en los mecanismos de seguimiento, monitoreo y control al Plan de Acción de cada proceso</t>
  </si>
  <si>
    <t>En la evaluación realizada a los mapas de riesgos de la Beneficencia del Valle, se observaron debilidades para identificar nuevos riesgos, también, debilidades para lograr que las acciones propuestas conlleven a mitigar su ocurrencia, de tal manera que sean eficientes y conduzcan a mejorarlos, por cuanto no se valoran, no se minimizan, ni se identifican en debida forma estos riesgos, de conformidad con la guía de administración del riesgo establecida por el DAFP; Dado que corresponde la administración de riesgos, a los líderes de los procesos con sus respectivos equipos de trabajo y a la oficina de control interno, quien brindará el apoyo en su rol de asesor y de acompañante, para realizar la evaluación y seguimiento de los mapas de riesgos establecidos por la entidad; Situación que se presentó por debilidades para identificar, evaluar y gestionar aquellos eventos negativos, tanto internos como externos, que podrían afectar o impedir el logro de sus objetivos institucionales</t>
  </si>
  <si>
    <t>Debilidades para identificar, evaluar y gestionar aquellos eventos negativos, tanto internos como externos</t>
  </si>
  <si>
    <t>Se evidenció en la Beneficencia del Valle, debilidades para medir, analizar, evaluar y hacer seguimiento a la gestión institucional, a través de los indicadores establecidos por la entidad, que permitan evaluar permanentemente, y de acuerdo a su periodicidad, el cumplimiento de su misión institucional en atención al Modelo Estándar de Control Interno (MECÍ) y la Norma Técnica de Calidad en la Gestión Pública NTCGP1000; Situación que se presentó por debilidades de seguimiento y control a la gestión institucional, que impide visualizar desviaciones, sobre las cuales se tomarían acciones correctivas o preventivas</t>
  </si>
  <si>
    <t>Debilidades de seguimiento y control a la gestión institucional</t>
  </si>
  <si>
    <t>Revisados los procesos de seguimiento realizados por la oficina de control interno, se pudo evidenciar debilidades en la suscripción de los planes de mejoramiento por parte de los diferentes líderes de procesos, responsables de atender las observaciones producto de las auditorías internas con este actuar se aplica en forma deficiente la Ley 87 de 1993; Lo anterior, se presentó por debilidades de control y seguimiento, que no promueven la mejora continua de los procesos misionales de la entidad</t>
  </si>
  <si>
    <t>No hay procedimiento para suscribir y hacer seguimiento a los planes de mejoramiento producto de auditorias de control interno</t>
  </si>
  <si>
    <t>Se evidencio en los expedientes contractuales que la entidad no exige las certificaciones o constancias laborales y de experiencia para evaluar la idoneidad de los contratistas, solo se estudia la información suministrada en las hojas de vida y/o en soportes del secop con acta de liquidación o de finalización de los contratos; y en ocasiones la información de las hojas de vida no es soportada documentalmente en lo que corresponde con los estudios y la experiencia; Adicionalmente en la elaboración de los estudios previos, se observa que en la justificación del análisis técnico y económico del valor del contrato, para calcular el presupuesto de la presente contratación solo se tiene en cuenta 3 cotizaciones recibidas y la selección de los contratos de secop, que no tiene las mismas condiciones de plazo, valor y objeto, para si determinar con objetividad el valor del presupuesto a contratar, teniendo en cuenta el valor determinado en la cotización de menor valor</t>
  </si>
  <si>
    <t>Debilidad en la elaboración de los estudios previos y en la contratación consistente en determinación inadecuada del valor del contrato y selección inapropiada del contratista en cuanto a su experiencia e idoneidad</t>
  </si>
  <si>
    <t>En la revisión de los expedientes contractuales escogidos como muestra auditada, se evidencio en los siguientes contratos: Nos G6 -2022, No C029 -2022, No G53 -2022, No G65-2022, No G66 -2022, No G60 -2022, No G96 -2022, No G143 -2022, No G144 -2022, No G161 -2022, No G162 -2022, No G41 -2022, No G146-2022, No G128 -2022, No G158 -2022, No C016 -2022, No 022-2022, No C-028-2022, No 015 -2022, No C006 -2022, No 014 -2022, No C019 -2022, No C023 -2022, No C025 -2022, No C027 -2022, No G29 -2022, no cuentan con el soporte documental o notificación de asignación y aceptación de la labor de supervisión de los mismos; En los contratos que se relacionan a continuación No G6 -2022, No C029 -2022, No G53 -2022, No G65-2022, No G66 -2022, No G60 -2022, No G96 -2022, No G143 -2022, No G144 -2022, No G161 -2022, No G162 -2022, No G41 -2022, No G146 -2022, No G128 -2022, No G158 -2022, No C016 -2022, No 022-2022, No C-028 -2022, No 015 -2022, No C006 -2022, No 014 -2022, No C019 -2022, No C023 -2022, No C025 -2022, No C027 -2022, No G29 -2022, C 029-2022, G41-2022, C006-2022, C027-2022, C025-2022, C001-2022, C002-2022, G143-2022; se evidencio que en el formato denominado “informe de seguimiento de supervisión – interventoría/certificado de recibo del servicio”, en la parte que el supervisor debe de detallar y describir cual fue la actividad, no detalla, ni argumenta cual fue la obligación especifica que desarrollo el contratista en la ejecución del contrato, siendo muy general, sucinto, somero, sin tener en cuenta como lo describe el contratista en su informe; solo anuncia que cumplió con el objeto contratado, tampoco aporta registro fotográfico de las actividades desarrolladas, los formatos de recibo están sin logo de la entidad y a mano alzada, carece de soportes, entre otros; Esta condición se presentó por debilidades en los mecanismos de seguimiento, monitoreo y control al Plan Estratégico, que pudieron afectar el logro de los objetivos de la entidad, para la satisfacción de la población Vallecaucana</t>
  </si>
  <si>
    <t>Incumplimiento en la notificación y aceptación de la supervisión por partes del funcionario competente y debilidades en el control y seguimiento en la supervisión</t>
  </si>
  <si>
    <t>Revisado el Contrato de prestación de servicios No C025 -2022, se evidencia en el informe de supervisión, que el contratista no pago lo correspondiente a la seguridad social conforme lo establece la ley, en lo que indica al aporte de pensión</t>
  </si>
  <si>
    <t>Incumplimiento a la norma de seguridad social y obligaciones del supervisor</t>
  </si>
  <si>
    <t>Se evidencia en algunos de los contratos seleccionados en la muestra, varios de los expedientes contractuales reposan en un legajador A-Z, agrupando dos o tres expedientes generando una mala recepción y almacenamiento de los documentos; Adicionalmente se evidencia que los documentos no están organizados cronológicamente y carecen de firmas y que sean diligenciados como por ejemplo el formato de verificación legalidad y custodia documento equivalente sin numeración carpetas contractuales con más de 200 folios entre otros</t>
  </si>
  <si>
    <t>Debilidades en el control administrativo desorden en los documentos y las carpetas lo que genera dificultades para su seguimiento</t>
  </si>
  <si>
    <t>La evaluación al seguimiento del Plan estratégico de la Beneficencia del Valle (2020-2023), denominado Transformación Digital”, salvo lo evidenciado desde la articulación de la contratación con los objetivos estratégicos y los resultados obtenidos, presenta debilidades, en algunos aspectos de la articulación con los instrumentos de planificación, tales como, el plan de acción institucional y los instrumentos de mediación (indicadores de producto y de resultado) para el seguimiento, y evaluación pertinente de los avances del dicho plan</t>
  </si>
  <si>
    <t>Inadecuada preparación y elaboración de los componentes básicos del plan estratégico, deficiente, seguimiento de metas, resultados e impactos e indicadores, interinidad de la dirección administrativa para realizar una gestión más continua oportuna de la planeación estratégica y deficiente seguimiento y evaluación por parte de la junta directiva del cumplimiento del plan estratégico</t>
  </si>
  <si>
    <t>El sistema de control interno en cuanto al asunto auditado (contratación de la vigencia 2022), presenta seguimientos y evaluaciones parciales, mapa de riesgo sin ajustar a los riesgos más significativos del proceso contractual, falta de auditorías internas al plan estratégico, supervisiones inadecuadas</t>
  </si>
  <si>
    <t>Controles y riesgos gestionados inadecuadamente, debilidades en la planeación y la contratación en sus diferentes etapas por evaluaciones y seguimientos erróneos</t>
  </si>
  <si>
    <t>Al avaluarse el control fiscal interno al proceso de cierre fiscal del sistema financiero contable y presupuestal de la Beneficencia del Valle se determino con deficiencias al obtener una calificación de 1,6 sobre la calidad y eficiencia del mismo evidenciando deficiencias en el proceso de cierre fiscal en relación a los controles y riesgos identificados y desconocimiento e interiorización de los conceptos del sistema de control interno componentes que operativizan el sistema</t>
  </si>
  <si>
    <t>Deficiencias en la interiorización de conceptos de cada uno de los componentes del MECI (Ambiente de control Administración del riesgo Actividades de control y actividades de monitoreo)</t>
  </si>
  <si>
    <t>La Beneficencia del Valle mediante la Resolución No 000153 del 24 de marzo de 2022 Se ordena el gasto y se afecta el pago a la Superintendencia de Salud, Al ingresar al portal de la Supersalud con el fin de verificar el valor a pagar por esta obligación se genero el recibo de pago No 20221000191 del 25 de marzo de 2022 por $88.375.912 as¡: Capital $80.340.000 Intereses de mora $8.035.912 Multa o sanción que se cancela con recursos propios de la entidad según recibo de pago y en atención a los artículos 2 y 4 de la Ley 678 de 2001 y al artículo 42 de la Ley 2195 del 18 de enero de 2022, por medio de la cual se adoptan medidas en materia de transparencia prevención y lucha contra la corrupción y se dictan otras disposiciones; la administración es responsable de iniciar las acciones pertinentes (acción de repetición) en aras de recuperar los recursos pagados motivo de la sanción</t>
  </si>
  <si>
    <t>Ausencia de mecanismos de seguimiento y control que no permiten tomar medidas correctivas oportunas de los hechos y el desconocimiento de la norma que aplica</t>
  </si>
  <si>
    <t>Se evidencio en la muestra contractual, que la Beneficencia del Valle EICE, presenta desorden administrativo, al no encontrar documentación que hace parte del expediente contractual, toda vez que no se conservan todos los soportes que hacen parte integral del contrato, así como también, no tiene una secuencia cronología de los documentos</t>
  </si>
  <si>
    <t>Debilidades de seguimiento y control que hacen parte integral de la carpeta contractual</t>
  </si>
  <si>
    <t>De la muestra contractual, específicamente en los contratos de prestación de servicios; se observó que los estudios previos no contienen de manera detallada las condiciones que debe cumplir el perfil profesional y experiencia requerida para determinar la idoneidad y capacidad de ejecutar el objeto contractual, se hace de manera muy general, y al revisar la documentación aportada por el contratista, no se tiene argumento para confrontar dicha información</t>
  </si>
  <si>
    <t>Falta de control Administrativa y jurídico en la fase de planeación, ausencia de requisitos sobre experiencia e idoneidad en la elaboración de estudios y documentos previos</t>
  </si>
  <si>
    <t>Se presento falta de previsión en la necesidad de contratar “la impresión y entrega de volantes semanales, con los resultados del sorteo de la lotería del Valle para los distribuidores en la ciudad de Bogotá” para el mes de enero de 2023. En tanto, la entidad para inicios del mes de enero no cuenta con la aprobación del presupuesto, con el que pueda garantizar la contratación, por ende, se vio en la obligación de iniciar actividades previas a la suscripción del contrato, evidenciando con ello, una falta de planeación en la contratación con la que supla la necesidad para dar normal continuidad a las actividades propias del desarrollo de la entidad, como mecanismo de garantía de generar los recursos con los que opera. No obstante, obra en el expediente contractual, informe de supervisión correspondiente a actividades desarrolladas por el contratista, realizadas a raíz de la necesidad del servicio, para el mes de enero de 2023, tal como se observa en el informe de actividades presentado por el contratista, por valor de $1.952.997. Aunado a lo anterior, se evidencia formato de trámite de pago No. 618 de 21 de septiembre de 2023, por el cual se tramita el pago de la factura electrónica de venta No. AYSP-361 de enero de 2023, afectando el compromiso presupuestal No. 167 de 31 de enero de 2023</t>
  </si>
  <si>
    <t>Presuntas faltas de coordinación y comunicación entre las áreas encargadas de definir las necesidades del servicio de la entidad en aras de proceder a la contratación oportuna</t>
  </si>
  <si>
    <t>De la muestra seleccionada, el equipo auditor observó debilidades en el seguimiento Administrativa y técnico por parte de los supervisores, teniendo en cuenta que los informes de supervisión no son específicos en relacionar cada una de las actividades desarrolladas por los contratistas y sus soportes del cumplimiento de las obligaciones contractuales no reposaban en los expedientes, sin embargo, una vez solicitada la información al sujeto de control, aportaron las evidencias de ejecución</t>
  </si>
  <si>
    <t>Controles y seguimiento por parte de la supervisión del contrato</t>
  </si>
  <si>
    <t>Revisado el contrato G55-2023, se evidencia que fueron elaborados los estudios previos y el respectivo contrato, con plazo de ejecución del 20 de febrero al 20 de julio de 2023; Acto seguido, se observa necesidad de suscripción de otro si al contrato, efectuando los respectivos estudios previos determinando la duración del plazo desde 17 de julio de 2023 hasta 2 meses y medio más. El contrato G046-2023, se evidencia que, según los estudios previos y la minuta contractual, suscripción del contrato, estableciendo como plazo de ejecución el 1 de febrero al 28 de febrero de 2023. Acto seguido, se observa necesidad de suscripción de otro sí, al contrato, efectuando los respectivos estudios previos, determinando como plazo de ejecución desde el 14 de septiembre de 2023 al 28 de diciembre de 2023. Conforme lo anterior, se evidencia falta de claridad en la determinación de los extremos contractuales, en tanto, se tuvo en cuenta la suscripción del otro si, días que ya se encontraban cubiertos en el contrato principal. No obstante, de la documentación aportada por la Beneficencia del Valle, se logra observar que la ejecución del contrato cumple con el plazo pactado, dejando en evidencia, errores en la digitación en la elaboración del otro sí</t>
  </si>
  <si>
    <t>Debilidades en la planeación, falta de rigurosidad en el seguimiento y control de la ejecución contractual, así como en el seguimiento y control de las actividades contratadas</t>
  </si>
  <si>
    <t>El Equipo auditor, pudo observar de la muestra contractual que varios de los documentos no son registrados a través de la ventanilla única de la Beneficencia del Valle</t>
  </si>
  <si>
    <t>Debilidad en la aplicación de reglamentos internos – gestión documental y funcionamiento efectivo de la ventanilla única</t>
  </si>
  <si>
    <t>Revisada la resolución No. G-000254 del 11 de julio de 2023 “POR LA CUAL SE RECONOCE UN PAGO POR APORTE CONVENCIONAL PARA ESTUDIO LOS HIJOS DE TRABAJADORES OFICIALES DE LA ENTIDAD”, conforme lo establece la Convención Colectiva de Trabajo 2005-2007 suscrita por la Beneficencia y el sindicato SINTRALOTEBEN Subdirectiva Cali; aprobó para los hijos de los trabajadores oficiales un aporte para estudios un SMMLV por vigencia fiscal cuando tenga un hijo y dos SMMLV cuando tenga dos o más hijos. Una vez analizados los soportes aportados por los trabajadores oficiales al comité de personal, se evidencia que cinco trabajadores oficiales solicita el aporte para estudio de sus hijos y cuatro de ellos aportar los documentos requeridos para estudio y verificación del comité; el cual uno de los trabajadores oficiales solo hace solicitud para dos de sus hijos con fecha del 23 de junio de 2023, manifestando que anexa recibo de pago y tabulado de notas y revisados los soportes, solo se evidencia un recibo denominado comprobante de recaudo No 188942 sin fecha solo con el nombre del estudiante y un valor de matrícula, y con sello de recaudo 10 de julio de 2023 y un tabulado de nota de su otro hijo con periodo de septiembre 2022 – febrero 2023. El comité se reúne el 29 de junio de 2023, y mediante acta manifiesta que se revisan los documentos y se anexa tabla de revisión de documentos y se aprueba el valor de un SMMLV por cada hijo, y queda como compromisos realizar la solicitud de disponibilidad de $9.280.000 y realizar la resolución para legalizar el pago, de todos sin ninguna observación o excepción. Con lo anterior se evidencia en el estudio, verificación y aprobación de las solicitudes para acceder al aporte de estudio para los hijos de los trabajadores oficiales, dado que el recibo aportado de uno de los trabajadores oficiales; es de fecha posterior a la reunión del comité y en lo que respecta le valida dos SMMLV para los dos hijos, a sabiendas que el tabulado presentado es del periodo vencido septiembre 2022 – febrero 2023</t>
  </si>
  <si>
    <t>Falta de control, estudio y verificación de los documentos aportados para la aprobación de beneficios convencionales</t>
  </si>
  <si>
    <t>Se evidencia falta de controles en los reconocimientos que hace la entidad mediante resoluciones, en el pago de los planes complementarios a los trabajadores oficiales, dado que solo se evidencia la factura y una relación de los trabajadores con los valores a cobrar, el que cubre la entidad y el que queda a cargo del empleado, sin logo de la entidad, sin el nombre y cargos de los responsables del proceso y de quien, valida, revisa y aprueba el valor a pagar. Adicionalmente se denota que en las resoluciones que reconocen el pago de cuotas partes pensionales, no se evidencia la liquidación que realiza la entidad para corroborar el valor a pagar, ni se demuestra que los pensionados que están cobrando se encuentran activos, solo se aporta el acto administrativo de cobro y/o factura. En la revisión de los actos administrativos de apertura de las cajas menores que maneja la entidad, se evidencia que el proceso y procedimiento adoptado por la resolución No. G 000685 de diciembre de 30 2010., “Por la cual se reglamenta el funcionamiento de las cajas menores y avances de la Beneficencia del Valle del Cauca E.I.C.E.”, se encuentra desactualizado normativo y procedimental</t>
  </si>
  <si>
    <t>Falta de control, estudio y verificación de los documentos aportados para pago</t>
  </si>
  <si>
    <t>Revisando el procedimiento adoptado por el sujeto de control respecto a las entradas y salidas del almacén en visita a la entidad, se detectó que en las instalaciones de la Beneficencia piso 9, se encuentra la ventanilla única y el almacén en el mismo lugar y atendido por el mismo técnico administrativo, el cual manifiesta que solo se recibe en dicho lugar; el suministro correspondiente de papelería, cafetería y aseo. Y que el resto de las compras realizadas por la entidad las recibe directamente quien hizo el proceso de contratación y/o supervisor. Y es quien hace la distribución correspondiente. Por lo tanto, en el almacén solo reposa papelería, productos de aseo y elementos de cafetería. También se evidencio que se hace el ingreso al almacén, una vez sea allegada la factura, el cual no es recibida por ventanilla única, dado que no tiene ningún sello de recibido. Y en ocasiones la factura es allegada con posterioridad a la entrega de los productos, esto generando que se legalice la entrada con fecha posterior y en ocasiones hasta ya finalizado el contrato generando riesgo, en el proceso contractual y las garantías de los elementos adquiridos</t>
  </si>
  <si>
    <t>Desorden de carácter administrativo, no acatar los lineamientos internos expedidos por la Entidad</t>
  </si>
  <si>
    <t>Se evidenció deficiente gestión de riesgos en la Beneficencia del Valle del Cauca EICE, toda vez que se observó mapa de riesgos desactualizado y no se realizó seguimiento, conforme a los riesgos identificados y los controles para mitigarlos. Así mismo en su política de gestión de riesgos se observa la ausencia de una guía de referencia para la administración de los riesgos con formatos para la elaboración de mapas de riesgos. Se observó que el plan anual de auditoria no es para el año, sino es un plan de auditorías para tres años (2023-2025) y se da el caso que procesos claves como el de planeación estratégica, que estaba programada para la vigencia 2023, no se realizó la auditoría interna. Es de señalar que las auditorias requieren procedimientos actualizados, aprobados e institucionalizados de la entidad. No se observaron papeles de trabajo de las auditorías internas que realizaron y el correspondiente seguimiento de las acciones correctivas por parte de la alta dirección</t>
  </si>
  <si>
    <t>Debilidades administrativas, en especial por la alta dirección y la oficina asesora de control interno</t>
  </si>
  <si>
    <t>En la Beneficencia del Valle del Cauca E.I.C.E., se evidenció ausencias de procedimientos del proceso de planeación, debidamente aprobados e institucionalizados, relacionados con: formulación, aprobación, ejecución y evaluación del plan estratégico y de sus instrumentos de planeación, tales como: plan indicativo, plan de acción, plan plurianual de inversiones (PPI), plan operativo anual de inversiones (POAI; con sus formatos estandarizados. a. Así mismo se encuentran desactualizados, entre otros: A) Manual de Funciones, b) Manual de contratación y supervisión y/o de interventoría, c) Modelo Integrado de Planeación y Gestión (MIPG), d) Organigrama de la entidad, no contiene el cargo de planeación</t>
  </si>
  <si>
    <t>Deficiente aplicación del modelo integrado de planeación y gestión (MIPG); teniendo en cuenta que todas las acciones y recursos de la entidad estén alineadas a su direccionamiento estratégico y enfocadas a atender su misión y visión</t>
  </si>
  <si>
    <t>Se evidenció que el proceso de planeación de la Beneficencia del Valle del Cauca EICE, tiene deficiencias en su gestión, por cuanto el área competente no realiza gestión con el fin de cumplir el rol de planeación en la entidad, de manera que todas las acciones y recursos de la entidad estén alineadas a su direccionamiento estratégico y enfocadas a atender su misión; en adición es necesario la planeación, para análisis de su capacidad institucional, evaluación de la gestión, en el cumplimiento de planes con sus metas para su medición y resultados, retroalimentación de la gestión, para la rendición de cuentas y ejecuciones presupuestales, entre otras. Finalmente, la Dirección de Control interno de la entidad, presenta un documento denominado informe de evaluación del plan estratégico de la entidad, en la vigencia 2023 y en uno de sus párrafos expresa: “La Dirección de Control Interno, no pudo realizar el seguimiento al cumplimiento del plan de acción, debido a que la alta gerencia no suministró el seguimiento pertinente para tal fin, de igual forma al plan de acción publicado en la sede electrónica, las actividades no están valorizadas.” Y agrega en el informe: “La alta dirección con el fin de desarrollar una cultura organizacional fundamentada en la información, el control y la evaluación, para la toma de decisiones y la mejora continua de la entidad, le convendría buscar mecanismos idóneos frente al seguimiento del plan estratégico y del plan de acción.”</t>
  </si>
  <si>
    <t>Deficiente aplicación del modelo de gestión (MIPG) y no cuenta con un líder o área responsable encargada del proceso de planeación, con funciones definidas</t>
  </si>
  <si>
    <t>La Beneficencia del Valle del Cauca, es una Empresa Industrial y Comercial del Estado, E.I.C.E. de orden departamental, descentralizado, con personería jurídica, autonomía administrativa presupuestal, con patrimonio propio y cuyo visión es: “La Beneficencia del Valle del Cauca, será la entidad líder a nivel nacional en la generación de recursos para la salud, reconocida por su alto nivel de competitividad en el mercado, que atiende con productividad y calidad en el desempeño institucional”. Una vez revisado la evaluación de su proceso de Planeación Estratégica, se evidenciaron las siguientes observaciones. El Plan Estratégico de la Beneficencia del Valle del Cauca, no tiene una estructuración adecuada, no está formulado conforme cadena de valor: Diagnostico- insumos-actividades-producto-resultados y estructurado con una parte estratégica o general con programas y metas con sus respectivos indicadores, para su medición y un plan de inversiones con costos y fuentes de financiación plurianuales para los cuatro años del plan estratégico. Sus instrumentos de planeación, como: plan de acción y plan indicativo tienen una deficiente ejecución físico- financiera de las metas; solamente se observa metas asociadas al plan de desarrollo del Departamento del Valle del Cauca, 2020-2023. se observó Plan Plurianual de Inversiones (PPI), Plan Operativo Anual de Inversiones (POAI), solamente en metas asociadas con el plan de desarrollo del Departamento, período 2020-2024. Se observa deficiente informe de evaluación del plan estratégico (2020-2023), en la vigencia 2023. Se evidenció deficiente concordancia entre planeación y presupuesto; toda vez que no figura el proyecto y su ejecución, pero si el objeto de ejecución de la inversión</t>
  </si>
  <si>
    <t>Debilidad en el control interno en el proceso de planeación estratégica de la entidad y deficiente documentación y aprobación de los procedimientos de los instrumentos de planeación, con sus formatos estandarizados, en especial del plan de acción y del plan indicativo</t>
  </si>
  <si>
    <t>En la Beneficencia del Valle del Cauca, E.I.C.E., No se evidenció un Sistema Integrado Financiero (SIIF), que permita a la Beneficencia realizar su gestión financiera de manera automatizada y estandarizada. Solo se observó un aplicativo denominado “AZEN”, pero no tiene parametrizado los porcentajes a retener por cada uno de las deducciones del pago de los contratos por concepto de: impuestos, estampillas y tasas, etc.</t>
  </si>
  <si>
    <t>Inaplicación de la normatividad relacionada con el SIIF</t>
  </si>
  <si>
    <t>El proyecto denominado: “FORTALECIMIENTO DE LAS FINANZAS DE LA BENEFICENCIA DEL VALLE DEL CAUCA – E.I.C.E, VALLE DEL CAUCA”, Código BPIN: 2021003760400, elaborado en la metodología MGA, para la vigencia 2023, las actividades del proyecto de inversión, no se relaciona con la contratación; como es el caso del contrato: C-023-2023, cuyo objeto es la contratación para realizar las obras de remodelación para la modernización de la infraestructura física y mobiliarios en el edificio beneficencia del valle propiedad de la beneficencia del valle del Cauca, EICE; por valor de $2.330.680.547., por lo tanto; se evidencia deficiente concordancia entre los proyectos de inversión y la contratación</t>
  </si>
  <si>
    <t>Deficiencias en la formulación y diligenciamiento de proyectos con el fin de tener información clara y precisa de los recursos de inversión utilizados</t>
  </si>
  <si>
    <t>La entidad tiene debilidades administrativas al momento de adelantar la preparación, aprobación y liquidación de su presupuesto de ingresos y gastos a ejecutar en la vigencia siguiente.</t>
  </si>
  <si>
    <t>Falta de conocimiento de la normatividad presupuestal y mecanismos de control al preparar, aprobar y liquidar el presupuesto de ingresos y gastos a ejecutar en la vigencia siguiente.</t>
  </si>
  <si>
    <t>En la presentación de la información reportada por la entidad en la plataforma SIA Contralorías al diligenciar los formatos PA_CDVC, formato_202312_Matrizart e INDI_CDVC, se evidenció falta de suficiencia y calidad en el cumplimiento de los requisitos establecidos por la Contraloría Departamental del Valle del Cauca</t>
  </si>
  <si>
    <t>Falta de mecanismos de control en el cumplimiento de las responsabilidades en el reporte de la información</t>
  </si>
  <si>
    <t>Direcciones jurídica, administrativa y comercial</t>
  </si>
  <si>
    <t>Dirección control interno</t>
  </si>
  <si>
    <t xml:space="preserve">Gerencia </t>
  </si>
  <si>
    <t>Dirección financiera</t>
  </si>
  <si>
    <t>Direcciones financiera y comercial</t>
  </si>
  <si>
    <t>Dirección administrativa</t>
  </si>
  <si>
    <t>Direcciones jurídica y administrativa</t>
  </si>
  <si>
    <t>Direcciones jurídica, administrativa y comercial, Jefatura sistemas</t>
  </si>
  <si>
    <t>Gerencia, Direcciones jurídica, administrativa, control interno y comercial, Jefatura sistemas</t>
  </si>
  <si>
    <t>Gerencia, Dirección administrativa</t>
  </si>
  <si>
    <t>Gerencia, Dirección financiera</t>
  </si>
  <si>
    <t>Dirección Financiera, Gerencia</t>
  </si>
  <si>
    <t>Dirección Administrativa, Gerencia</t>
  </si>
  <si>
    <t>Considerar periódicamente en las sesiones de Junta Directiva el estado de avance del Plan Estratégico Institucional 2020-2023 y de los indicadores de gestión de la entidad</t>
  </si>
  <si>
    <t>Incluir en el orden del día, cuando aplique, la información frente a los avances y el cumplimiento de los objetivos del Plan Estratégico 2020­2023 Transformación Digital</t>
  </si>
  <si>
    <t>Rubén Felipe Gonzalo Lagarejo Gerente</t>
  </si>
  <si>
    <t xml:space="preserve">Verificar para cada proceso, el formato GE-FO-007 Matriz Plan de acción Institucional 2021, de manera que se vean reflejados los proyectos inscritos ante planeación departamental y que deben ser coherentes con los establecidos en el PEI 2020-2023. </t>
  </si>
  <si>
    <t>1 Revisar con el comité directivo los proyectos inscritos ante planeación departamental, 2 Verificar que el documento, GE-FO-007 Matriz Plan de Acción Institucional de cada proceso sea coherente con los proyectos inscritos ante planeación departamental</t>
  </si>
  <si>
    <t>Adjuntar a los expedientes los soportes documentales necesarios en cada una de sus etapas contractuales</t>
  </si>
  <si>
    <t>1 Revisar la documentación total de cada carpeta, 2 Anexar los documentos a las carpetas correspondientes</t>
  </si>
  <si>
    <t>Dagoberto Cabrera Buriticá Director financiero, Maria Alejandra Moncayo Arango Directora comercial</t>
  </si>
  <si>
    <t xml:space="preserve">1 Atemperar el PEI 2020-2023 2020-2023 con metas y priorización de recursos, 2 Validar que los planes de acción de los procesos estén articulados con el PEI 2020-2023 2020-2023, 3 Considerar para cada comité directivo ordinario, el seguimiento a avances del plan de acción y a los indicadores de gestión </t>
  </si>
  <si>
    <t>1 Revisar con cada directivo responsable de proceso y su equipo de trabajo las actividades establecidas en el PEI 2020-2023 2020-2023, 2 Actualizar el Plan de Acción de cada proceso, registrándolo en el documento GE-FO-007 Matriz Plan de Acción Institucional, 3 Elaborar lista de chequeo con los temas imprescindibles que se deben tratar en cada comité directivo ordinario</t>
  </si>
  <si>
    <t>Ajustar los Mapas de Riesgo de cada proceso, a la Versión 5 de la Guía de Administración de Riesgos publicada por el DAFP en Noviembre de 2020</t>
  </si>
  <si>
    <t xml:space="preserve">1 Estudiar y apropiar la Guía de Administración de Riesgos V5 del DAFP, 2 Establecer y ejecutar cronograma de revisión y actualización de mapas de riesgo por proceso, 3 Verificar la actualización de los mapas de riesgo en la 2da revisión anual (Agosto) </t>
  </si>
  <si>
    <t>Realizar autoevaluación periódica para seguimiento y control de las metas propuestas</t>
  </si>
  <si>
    <t>En cada comité directivo ordinario, se debe presentar estado de los indicadores de gestión de cada proceso, registrados en el documento GC-DO-002 Matriz de Objetivos de Calidad</t>
  </si>
  <si>
    <t>Aprobar y difundir el procedimiento SE-PR-001 Procedimiento Auditorías, Seguimiento y Evaluaciones que contiene los lineamientos para realizar estas actividades; Aprobar y difundir el documento GC-FO-019 Plan de Manejo de Seguimiento que contiene las pautas que los directivos deben considerar al suscribir los planes; Actualizar el documento GC-FO-012 Plan de Mejoramiento para estandarizar el registro de los planes a que haya lugar</t>
  </si>
  <si>
    <t>1 Presentar los documentos SE-PR-001, GC-FO-019 y GC-FO-012 ante el comité directivo, 2 Revisar y aprobar los documentos presentados, 3 Capacitar a los responsables de su diligenciamientos</t>
  </si>
  <si>
    <t>Exigir las certificaciones o constancias laborales y de experiencia para evaluar la idoneidad de los contratistas en los estudios previos y en las condiciones de contratación; Así mismo incluir la justificación del análisis técnico y económico en cuanto a condiciones de plazo valor y objetos similares consultando cotizaciones precios históricos y/o contratación en el SECOP II</t>
  </si>
  <si>
    <t>1 Verificar que el oferente cumpla con las condiciones de contratación en términos de experiencia e idoneidad, diligenciado el formato Selección del Proveedor código AR-FO-010 versión actualizada en el cual se exprese dicha actividad; 2 Incluir en los estudios previos y condiciones de contratación cotizaciones valores históricos las cotizaciones y/o contratación en el SECOP II en cuanto a condiciones de plazo valor y objetos similares; 3 Realizar seguimiento y verificación en los procesos de selección que adelante la entidad en los que se incluyan las actividades 1 y 2 planteadas en esta descripción</t>
  </si>
  <si>
    <t>1 Notificar y aceptar la designación de supervisor; 2 Elaborar el formato Informe de Seguimiento de Supervisión-Interventoría/Certificado de Recibo del Servicio que detalle y describa ampliamente la justificación de las actividades realizadas por el contratista en el cumplimiento de las obligaciones convenidas para la ejecución del contrato aportando las evidencias necesarias</t>
  </si>
  <si>
    <t>1 Elaborar formato de comunicación de la designación y aceptación de Supervisor; 2 Elaborar Circular y realizar capacitación sobre diligenciamiento del formato Informe de Seguimiento de Supervisión-Interventoría/Certificado de Recibo del Servicio a los supervisores y Profesionales Especializadas; 3 Realizar seguimiento y verificación en los procesos de selección que adelante la entidad en los que se incluyan las actividades 1 y 2 planteadas en esta descripción</t>
  </si>
  <si>
    <t>Verificar por parte del Supervisor del Contrato el cumplimiento del pago de la seguridad social del contratista conforme lo establece la norma</t>
  </si>
  <si>
    <t xml:space="preserve">1 Diligenciar el formato Informe de Seguimiento de Supervisión, verificando el porcentaje correspondiente a la seguridad social conforme lo establece la ley en lo que indica al aporte de pensión pagado por el contratista; 2 Realizar seguimiento y verificación a los contratos celebrados por la entidad constatando el porcentaje correspondiente a la seguridad social conforme lo establece la ley en lo que indica al aporte de pensión pagado por el contratista </t>
  </si>
  <si>
    <t>Verificar los expedientes contractuales para retirarlos de los legajadores A-Z y archivarlos de conformidad con la Ley de Archivo, tanto en su medio de almacenamiento como en la cantidad de folios que puede contener cada expediente</t>
  </si>
  <si>
    <t>1 Archivar los expedientes contractuales de conformidad con la Ley de Archivo y documentos debidamente diligenciados y suscritos; 2 Realizar seguimiento y verificación a los expedientes contractuales constatando el archivo de conformidad con la Ley de Archivo y documentos diligenciados y suscritos</t>
  </si>
  <si>
    <t>Daniela Vargas Directora administrativa, Yurani Moreno Sánchez Directora jurídica, Maria Alejandra Moncayo Arango Directora comercial</t>
  </si>
  <si>
    <t>1 Revisar las actividades de preparación del plan estratégico; 2 Ajustar herramientas de seguimiento al plan estratégico; 3 Definir alternativas para minimizar el impacto de los cambios en la dirección administrativa; 4 Alinear las herramientas de seguimiento de los planes de acción con las actividades del plan estratégico</t>
  </si>
  <si>
    <t>1 Actualizar el documento GE- CA - 001 Planeación Estratégica para ajustar los elementos de seguimiento descritos; dejar evidencia de las actividades realizadas durante la preparación del Plan estratégico; 2 Ajustar las herramientas de seguimiento y medición de los planes de acción de cada proceso, en términos del cumplimiento e impacto de las actividades establecidas en el plan estratégico; 3 Establecer un equipo de planeación con funcionarios de planta de manera que sea independiente de la rotación de dirección administrativa; 4 Aumentar la periodicidad de seguimiento al plan estratégico por parte de la junta directiva a mínimo dos veces cada año, en Febrero y Agosto</t>
  </si>
  <si>
    <t>1 Incluir en los mapas de riesgo que involucren contratación, los riesgos materializados evidenciados en el informe de auditoría; 2 Incluir en los estudios previos de toda contratación, la línea estratégica a la que apunta el contrato; 3 Incluir la justificación del análisis técnico y económico en cuanto a condiciones de plazo valor y objetos similares consultando cotizaciones precios históricos y/o contratación en el SECOP II; 4 Notificar y aceptar la designación de supervisor; 5 Elaborar el formato Informe de Seguimiento de Supervisión-Interventoría/Certificado de Recibo del Servicio que detalle y describa ampliamente la justificación de las actividades realizadas por el contratista en el cumplimiento de las obligaciones convenidas para la ejecución del contrato aportando las evidencias necesarias que incluya el análisis técnico administrativo financiero contable y jurídico; 6 Verificar que los contratos referidos en el informe de auditoría cumplan con la documentación correspondiente; 7 Cumplir con las normas de archivo vigentes y documentos debidamente diligenciados y suscritos</t>
  </si>
  <si>
    <t>1 Verificar en los mapas de riesgo que involucren contratación la pertinencia de los controles establecidos; 2 Verificar que los estudios previos incluyan la línea estratégica a la que apunta el contrato; 3 Verificar que el oferente cumpla con las condiciones de contratación en términos de experiencia e idoneidad, diligenciado el formato Selección del Proveedor código AR-FO-010 versión actualizada en el cual se exprese dicha actividad; 4 Elaborar formato de comunicación de la designación y aceptación de Supervisor; 5 Elaborar Circular y realizar capacitación sobre diligenciamiento del formato Informe de Seguimiento de Supervisión-Interventoría/Certificado de Recibo del Servicio a los supervisores y Profesionales Especializadas; 6 Realizar seguimiento y verificación en los procesos de selección que adelante la entidad en los que se incluyan las actividades 2,3 y4 planteadas anteriormente; 7 Elaborar Circular y realizar capacitación sobre el archivo los expedientes contractuales de conformidad con la Ley de Archivo y documentos debidamente diligenciados y suscritos</t>
  </si>
  <si>
    <t>Daniela Vargas Directora administrativa, Rubén Felipe Gonzalo Lagarejo Gerente, Dagoberto Cabrera Buriticá Director financiero, Yurani Moreno Sánchez Directora jurídica, Antonio Maria Padilla Pérez Director control interno</t>
  </si>
  <si>
    <t>1 Socializar la circular de cierre fiscal; 2 Generar Directrices en cuanto a la cancelación de saldos de disponibilidades y compromisos presupuestales; 3 Generar capacitación al grupo directivo en los componentes del mes¡; 4 Socializar e Implementar la Política de administración de riesgo</t>
  </si>
  <si>
    <t>1 Generar Circular para el cierre fiscal sobre las actividades a realizarse frente al cierre; 2 Recalcar e instruir sobre la constitución de cuentas por pagar; 3 Verificar que las Directrices sean ejecutadas y determinar los detalles de la información; 4 Instruir al Comité‚ directivo sobre las actividades y responsabilidades del Cierre Fiscal; 5 Realizar actividad de difusión de la política de administración de riesgos</t>
  </si>
  <si>
    <t>Dagoberto Cabrera Buriticá Director financiero</t>
  </si>
  <si>
    <t>1 Tramitar ante la dirección jurídica para la acción de repetición sugerida por el ente de control; 2 Detallar la experiencia e idoneidad de la empresa o persona que realiza los planes de premios que garantice una realización técnica y legal del respectivo plan</t>
  </si>
  <si>
    <t>1 Realizar oficio de traslado de hallazgo con los soportes pertinentes al caso; 2 Continuar con la verificación en los estudio del contratista que cumpla requisitos de experiencia e idoneidad en la elaboración de los planes de premios</t>
  </si>
  <si>
    <t>Supervisar que la documentación que hace parte del expediente en todas las etapas contractuales cumpla con la ley de archivo 594 del 200</t>
  </si>
  <si>
    <t>Capacitar en ley de archivo a los directores Comercial, Administrativo, Jurídico y su equipo de apoyo. Validar con el personal de apoyo asignado a archivo mensualmente a través de la revisión que en el expediente contractual repose toda la información</t>
  </si>
  <si>
    <t>Daniela Vargas Álzate - Directora Administrativa, Maria Alejandra Moncayo  - Directora Comercial - Yurani Moreno - Directora Jurídica</t>
  </si>
  <si>
    <t>Mejorar la elaboración de los estudios previos frente al detalle de los requisitos de experiencia e idoneidad del contratista</t>
  </si>
  <si>
    <t>Verificar por parte de la dirección generadora de la necesidad que los estudios previos contengan el detalle de los requisitos de experiencia e idoneidad</t>
  </si>
  <si>
    <t>Daniela Vargas - Directora Administrativa, Maria Alejandra Moncayo - Directora Comercial - Yurani Moreno - Directora Jurídica, Antonio Maria Padilla Pérez - Director de Control Interno, Diego Fernando Cuero Hurtado - Jefe de Sistemas, Dagoberto Cabrera Buriticá - Director Financiero</t>
  </si>
  <si>
    <t>Planificar en coordinación las direcciones financiera y comercial para el mes de enero la necesidad de la contratación de la impresión y entrega de volantes</t>
  </si>
  <si>
    <t>Definir la relación de contratación de proveedores para la impresión y entrega de volantes para el mes de enero. Definir el mecanismo de contratación y pago de la impresión y entrega de volantes para el mes de enero</t>
  </si>
  <si>
    <t>Maria Alejandra Moncayo - Directora Comercial, Dagoberto Cabrera - Director Financiero</t>
  </si>
  <si>
    <t>Notificar mediante una circular informativa a los supervisores de los contratos las instrucciones de la correcta revisión del informe de supervisión. Estandarizar la Plantilla de presentación de informe de actividades de los contratistas de la entidad</t>
  </si>
  <si>
    <t>Realizar socialización de la guía informativa sobre el correcta verificación del informe de supervisión a todos los supervisores de los contratos. Entregar la plantilla estandarizada de presentación de informes a todos los contratistas de la entidad</t>
  </si>
  <si>
    <t>Daniela Vargas - Directora Administrativa, Maria Alejandra Moncayo - Directora Comercial, Yurani Moreno - Directora Jurídica, Diego Fernando Cuero- Jefatura de Informatica</t>
  </si>
  <si>
    <t>Verificar el plazo establecido en los otrosíes validando el plazo inicial del contrato principal, con respecto a los extremos contractuales (fecha), que se pactan en la adición</t>
  </si>
  <si>
    <t>Incluir en el formato mediante el cual se elaboran los otrosíes incluyendo el extremo contractual de la adición para que se evidencie con precisión</t>
  </si>
  <si>
    <t>Revisar el procedimiento mediante el cual se realiza la gestión documental de la ventanilla única</t>
  </si>
  <si>
    <t>Implementar el procedimiento establecido para la gestión documental de la ventanilla única para mejorar el manejo y organización de la documentación producida y recibida desde su origen o creación hasta su disposición final</t>
  </si>
  <si>
    <t>Daniela Vargas - Directora Administrativa</t>
  </si>
  <si>
    <t>Verificar los documentos soportes con las instituciones correspondientes y el cumplimiento de requisitos de los documentos necesarios para el tramite de aprobación de beneficios convencionales</t>
  </si>
  <si>
    <t>Validar en el comité de personal la verificación de estudio y aprobación que permita validar la legalidad de los documentos aportados por los posibles beneficiarios de la convención colectiva</t>
  </si>
  <si>
    <t>Daniela Vargas - Directora Administrativa, Yurani Moreno - Directora Jurídica, Ricardo Cifuentes - Técnico, Esmeralda Zorrilla - Técnico</t>
  </si>
  <si>
    <t>Revisar la estructura de los documentos y soportes de los actos administrativos de pago que expide la entidad</t>
  </si>
  <si>
    <t>Ajustar el formato donde se reporta la relación de los trabajadores con los valores a cobrar que contengan logo de la entidad, el nombre y cargos de los responsables del proceso y de quien valida, revisa y aprueba el valor a pagar. Anexar a las resoluciones donde se reconocen el pago de cuotas partes pensionales, la liquidación que realiza la entidad para corroborar el valor a pagar y adjuntar el listado de los pensionados que están activos a los cuales se les realiza el pago. Actualizar la resolución No. G 000685 de diciembre de 30 2010., “Por la cual se reglamenta el funcionamiento de las cajas menores y avances de la Beneficencia del Valle del Cauca E.I.C.E.”. Realizar una capacitación acerca de los requisitos y el esquema necesario para documentar los actos administrativos de pago</t>
  </si>
  <si>
    <t>Daniela Vargas - Directora Administrativa, Maria Alejandra Moncayo - Directora Comercial, Yurani Moreno - Directora Jurídica, Diego Fernando Cuero - Jefe de Informatica, Bladimir Vacca Quintero - Profesional Universitario</t>
  </si>
  <si>
    <t>Revisar el procedimiento mediante el cual se realiza la gestión de las entradas y salidas del almacén</t>
  </si>
  <si>
    <t>Validar y ajustar el procedimiento para la gestión de las entradas y salidas del almacén. Socializar al interior de los procesos el procedimiento para la gestión de entradas y salidas del almacén</t>
  </si>
  <si>
    <t>Revisar los instrumentos de seguimiento y control dentro de los procesos de gestión y control</t>
  </si>
  <si>
    <t>Socializar la Política de Administración del Riesgo a toda la entidad. Revisar y ajustar de ser necesario el procedimiento de Auditorias Internas. Continuar con la actualización de los mapas de riesgo de la entidad donde se incluya la casilla de seguimiento</t>
  </si>
  <si>
    <t>Antonio Maria Padilla - Director de Control Interno, Rubén Felipe Lagarejo - Gerencia, Daniela Vargas - Directora Administrativa, Maria Alejandra Moncayo - Directora Comercial, Yurani Moreno - Directora Jurídica, Diego Fernando Cuero - Jefe de Informatica</t>
  </si>
  <si>
    <t>Realizar la verificación y ajuste de los procedimientos de Planeación en el sistema integrado de gestión integrándolos al modelo integrado de planeación y gestión (MIPG)</t>
  </si>
  <si>
    <t>Diseñar el procedimiento de Planeación. Validar y ajustar de ser necesario los procedimientos del sistema de gestión de calidad de acuerdo con el modelo integrado de planeación y gestión (MIPG)</t>
  </si>
  <si>
    <t xml:space="preserve">Daniela Vargas - Directora Administrativa, Rubén Felipe Lagarejo - Gerencia </t>
  </si>
  <si>
    <t>Contratar los servicios profesionales especializados y definir la partida presupuestal para proveer el líder de planeación</t>
  </si>
  <si>
    <t>Continuar con la implementación del modelo integrado de gestión y planeación (MIPG). Realizar la integración de los planes de la entidad con el Plan Estratégico mediante la modificación del formato GE-FO-007 para realizar el seguimiento y avance de las actividades definidas</t>
  </si>
  <si>
    <t>Rubén Felipe Lagarejo - Gerencia</t>
  </si>
  <si>
    <t>Diseñar el procedimiento del proceso de planeación. Definir mediante la autonomía administrativa conferida por la ley la estructura del diseño del plan estratégico de la entidad para la vigencia 2024-2027</t>
  </si>
  <si>
    <t>Estructurar el plan estratégico de la entidad bajo los principios de armonía y coherencia con el Plan de Desarrollo Departamental del Valle del Cauca. Estructurar el Plan de Inversión donde se evidencie la articulación entre el proceso de planeación y presupuesto</t>
  </si>
  <si>
    <t>Realizar la parametrización de los porcentajes de retención necesarios en el sistema AZEN. Realizar capacitación al personal que se ve involucrado con el sistema</t>
  </si>
  <si>
    <t>Validar los ajustes al sistema para verificar que se vean reflejados los porcentajes parametrizados</t>
  </si>
  <si>
    <t>Dagoberto Cabrera Buriticá - Director Financiero</t>
  </si>
  <si>
    <t>Articular con el departamento administrativo de planeación de la gobernación del valle del cauca la asistencia técnica para la debida formulación y diligenciamiento de los proyectos de inversión</t>
  </si>
  <si>
    <t>Elaborar el proyecto de inversión de la entidad donde se evidencie la concordancia con la contratación y conforme a los lineamientos establecidos en la metodología del modelo general ajustado MGA</t>
  </si>
  <si>
    <t xml:space="preserve">Dagoberto Cabrera Buriticá - Director Financiero, Rubén Felipe Lagarejo - Gerencia </t>
  </si>
  <si>
    <t>Realizar una capacitación con todo el personal relacionada con el presupuesto, sobre la planeación, en la que se aborden los mecanismos de control para la preparación , aprobación y liquidación del presupuesto de ingresos y gastos de la entidad</t>
  </si>
  <si>
    <t>Capacitación con personal de las direcciones que manejan presupuesto</t>
  </si>
  <si>
    <t>Dagoberto Cabrera Buriticá Director Financiero, Rubén Felipe Gonzalo Lagarejo Rivas Gerente</t>
  </si>
  <si>
    <t>Solicitar a la Contraloría Departamental, una capacitación para todos los servidores que estén involucrados en la información a reportar a la plataforma SIA Contralorías en los formatos PA_CDVC, formato_202312_Matrizart e INDI_CDVC</t>
  </si>
  <si>
    <t>Oficio a la Contraloría solicitando la capacitación. Asistencia a capacitación realizada por la contraloría y/o persona conocedora de los formatos de SIA Contralorías</t>
  </si>
  <si>
    <t>Daniela Vargas Álzate Directora Administrativa, Rubén Felipe Gonzalo Lagarejo Rivas Gerente</t>
  </si>
  <si>
    <t>Cumplimiento del 100% frente a las evidencias soportadas para esta actividad</t>
  </si>
  <si>
    <t>Otra</t>
  </si>
  <si>
    <t>Cerrada</t>
  </si>
  <si>
    <t>Abierta</t>
  </si>
  <si>
    <t>BENEFICENCIA DEL VALLE DEL CAUCA</t>
  </si>
  <si>
    <t>Cumplimiento del 85% frente a las evidencias soportadas para esta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</si>
</sst>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_(* \(#,##0\);_(* &quot;-&quot;_);_(@_)"/>
    <numFmt numFmtId="43" formatCode="_(* #,##0.00_);_(* \(#,##0.00\);_(* &quot;-&quot;??_);_(@_)"/>
    <numFmt numFmtId="164" formatCode="_-* #,##0.00_-;\-* #,##0.00_-;_-* &quot;-&quot;??_-;_-@_-"/>
    <numFmt numFmtId="165" formatCode="_(&quot;$&quot;\ * #,##0.00_);_(&quot;$&quot;\ * \(#,##0.00\);_(&quot;$&quot;\ * &quot;-&quot;??_);_(@_)"/>
    <numFmt numFmtId="166" formatCode="0.0"/>
    <numFmt numFmtId="167" formatCode="0.0%"/>
    <numFmt numFmtId="168" formatCode="#,##0.0\ _€;\-#,##0.0\ _€"/>
    <numFmt numFmtId="169" formatCode="dd/mmm/yyyy"/>
    <numFmt numFmtId="170" formatCode="0;\-0;;@"/>
  </numFmts>
  <fonts count="40"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12"/>
      <name val="Arial"/>
      <family val="2"/>
    </font>
    <font>
      <sz val="8"/>
      <color indexed="81"/>
      <name val="Tahoma"/>
      <family val="2"/>
    </font>
    <font>
      <b/>
      <sz val="8"/>
      <color indexed="81"/>
      <name val="Tahoma"/>
      <family val="2"/>
    </font>
    <font>
      <sz val="10"/>
      <name val="Arial"/>
      <family val="2"/>
    </font>
    <font>
      <b/>
      <sz val="12"/>
      <name val="Arial"/>
      <family val="2"/>
    </font>
    <font>
      <sz val="9"/>
      <name val="Arial"/>
      <family val="2"/>
    </font>
    <font>
      <sz val="10"/>
      <name val="Arial"/>
      <family val="2"/>
    </font>
    <font>
      <sz val="8"/>
      <name val="Arial"/>
      <family val="2"/>
    </font>
    <font>
      <b/>
      <sz val="8"/>
      <name val="Arial"/>
      <family val="2"/>
    </font>
    <font>
      <sz val="10"/>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b/>
      <sz val="12"/>
      <color theme="1"/>
      <name val="Arial"/>
      <family val="2"/>
    </font>
    <font>
      <sz val="12"/>
      <color rgb="FF000000"/>
      <name val="Arial"/>
      <family val="2"/>
    </font>
    <font>
      <sz val="8"/>
      <color theme="1"/>
      <name val="Arial"/>
      <family val="2"/>
    </font>
    <font>
      <sz val="10"/>
      <color rgb="FF000000"/>
      <name val="Arial"/>
      <family val="2"/>
    </font>
    <font>
      <sz val="9"/>
      <name val="Calibri"/>
      <family val="2"/>
      <scheme val="minor"/>
    </font>
    <font>
      <b/>
      <sz val="10"/>
      <color theme="1"/>
      <name val="Arial"/>
      <family val="2"/>
    </font>
    <font>
      <sz val="9"/>
      <color indexed="81"/>
      <name val="Tahoma"/>
      <family val="2"/>
    </font>
    <font>
      <b/>
      <sz val="9"/>
      <color indexed="81"/>
      <name val="Tahoma"/>
      <family val="2"/>
    </font>
    <font>
      <b/>
      <sz val="10"/>
      <name val="Arial"/>
      <family val="2"/>
    </font>
    <font>
      <b/>
      <sz val="10"/>
      <color indexed="8"/>
      <name val="Arial"/>
      <family val="2"/>
    </font>
    <font>
      <sz val="10"/>
      <color indexed="8"/>
      <name val="Arial"/>
      <family val="2"/>
    </font>
    <font>
      <b/>
      <sz val="11"/>
      <name val="Arial"/>
      <family val="2"/>
    </font>
    <font>
      <b/>
      <sz val="9"/>
      <color indexed="8"/>
      <name val="Arial"/>
      <family val="2"/>
    </font>
    <font>
      <b/>
      <sz val="9"/>
      <name val="Arial"/>
      <family val="2"/>
    </font>
    <font>
      <b/>
      <sz val="9"/>
      <color theme="1"/>
      <name val="Arial"/>
      <family val="2"/>
    </font>
    <font>
      <sz val="11"/>
      <color theme="1"/>
      <name val="Arial"/>
      <family val="2"/>
    </font>
    <font>
      <sz val="11"/>
      <color indexed="81"/>
      <name val="Tahoma"/>
      <family val="2"/>
    </font>
    <font>
      <b/>
      <sz val="11"/>
      <color indexed="81"/>
      <name val="Tahoma"/>
      <family val="2"/>
    </font>
    <font>
      <b/>
      <sz val="12"/>
      <color indexed="8"/>
      <name val="Arial"/>
      <family val="2"/>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FF"/>
      </patternFill>
    </fill>
    <fill>
      <patternFill patternType="solid">
        <fgColor rgb="FFFFFFFF"/>
        <bgColor rgb="FFFFFFCC"/>
      </patternFill>
    </fill>
    <fill>
      <patternFill patternType="solid">
        <fgColor theme="0" tint="-0.249977111117893"/>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99B99"/>
        <bgColor indexed="64"/>
      </patternFill>
    </fill>
    <fill>
      <patternFill patternType="solid">
        <fgColor theme="4" tint="0.59999389629810485"/>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41" fontId="14" fillId="0" borderId="0" applyFont="0" applyFill="0" applyBorder="0" applyAlignment="0" applyProtection="0"/>
    <xf numFmtId="168"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7" fillId="0" borderId="0"/>
    <xf numFmtId="0" fontId="7" fillId="0" borderId="0"/>
    <xf numFmtId="0" fontId="7" fillId="0" borderId="0"/>
    <xf numFmtId="0" fontId="7" fillId="0" borderId="0"/>
    <xf numFmtId="0" fontId="10" fillId="0" borderId="0"/>
    <xf numFmtId="0" fontId="7" fillId="0" borderId="0"/>
    <xf numFmtId="0" fontId="15" fillId="0" borderId="0"/>
    <xf numFmtId="0" fontId="16" fillId="0" borderId="0"/>
    <xf numFmtId="0" fontId="7" fillId="0" borderId="0"/>
    <xf numFmtId="0" fontId="7" fillId="0" borderId="0"/>
    <xf numFmtId="0" fontId="14" fillId="0" borderId="0"/>
    <xf numFmtId="0" fontId="14" fillId="0" borderId="0"/>
    <xf numFmtId="0" fontId="1" fillId="0" borderId="0"/>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0">
    <xf numFmtId="0" fontId="0" fillId="0" borderId="0" xfId="0"/>
    <xf numFmtId="0" fontId="7" fillId="2" borderId="1" xfId="0" applyFont="1" applyFill="1" applyBorder="1" applyAlignment="1">
      <alignment horizontal="justify" vertical="top" wrapText="1"/>
    </xf>
    <xf numFmtId="0" fontId="0" fillId="2" borderId="1" xfId="0" applyFill="1" applyBorder="1"/>
    <xf numFmtId="0" fontId="0" fillId="2" borderId="1" xfId="0" applyFill="1" applyBorder="1" applyAlignment="1">
      <alignment horizontal="center"/>
    </xf>
    <xf numFmtId="0" fontId="7" fillId="2" borderId="1" xfId="0" applyFont="1" applyFill="1" applyBorder="1" applyAlignment="1">
      <alignment horizontal="justify" vertical="center" wrapText="1"/>
    </xf>
    <xf numFmtId="0" fontId="22"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2" fillId="0" borderId="1" xfId="0" applyFont="1" applyBorder="1" applyAlignment="1">
      <alignment vertical="top" wrapText="1"/>
    </xf>
    <xf numFmtId="9" fontId="7" fillId="2" borderId="1" xfId="0" applyNumberFormat="1" applyFont="1" applyFill="1" applyBorder="1" applyAlignment="1">
      <alignment horizontal="justify" vertical="top" wrapText="1"/>
    </xf>
    <xf numFmtId="0" fontId="0" fillId="2" borderId="0" xfId="0" applyFill="1"/>
    <xf numFmtId="4" fontId="0" fillId="2" borderId="0" xfId="0" applyNumberFormat="1" applyFill="1" applyAlignment="1">
      <alignment horizontal="center"/>
    </xf>
    <xf numFmtId="0" fontId="0" fillId="2" borderId="0" xfId="0" applyFill="1" applyAlignment="1">
      <alignment horizontal="center"/>
    </xf>
    <xf numFmtId="0" fontId="7"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13" fillId="0" borderId="0" xfId="0" applyFont="1" applyAlignment="1">
      <alignment vertical="center"/>
    </xf>
    <xf numFmtId="0" fontId="0" fillId="0" borderId="0" xfId="0" applyAlignment="1">
      <alignment vertical="center"/>
    </xf>
    <xf numFmtId="0" fontId="13" fillId="0" borderId="0" xfId="0" applyFont="1"/>
    <xf numFmtId="0" fontId="21"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3" fillId="0" borderId="1" xfId="0" applyFont="1" applyBorder="1" applyAlignment="1">
      <alignment vertical="center"/>
    </xf>
    <xf numFmtId="0" fontId="13" fillId="0" borderId="1" xfId="0" applyFont="1" applyBorder="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169" fontId="7" fillId="2"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3" fillId="0" borderId="1" xfId="0" applyFont="1" applyBorder="1" applyAlignment="1">
      <alignment horizontal="center" vertical="center" wrapText="1"/>
    </xf>
    <xf numFmtId="169" fontId="22" fillId="2" borderId="1" xfId="0" applyNumberFormat="1" applyFont="1" applyFill="1" applyBorder="1" applyAlignment="1">
      <alignment horizontal="left" vertical="top" wrapText="1"/>
    </xf>
    <xf numFmtId="1" fontId="7" fillId="0" borderId="1" xfId="0" applyNumberFormat="1" applyFont="1" applyBorder="1" applyAlignment="1">
      <alignment horizontal="center" vertical="center" wrapText="1"/>
    </xf>
    <xf numFmtId="9" fontId="7" fillId="0" borderId="1" xfId="0" applyNumberFormat="1" applyFont="1" applyBorder="1" applyAlignment="1">
      <alignment horizontal="justify" vertical="center" wrapText="1"/>
    </xf>
    <xf numFmtId="9" fontId="7" fillId="0" borderId="1" xfId="0" applyNumberFormat="1" applyFont="1" applyBorder="1" applyAlignment="1">
      <alignment horizontal="left" vertical="center" wrapText="1"/>
    </xf>
    <xf numFmtId="15" fontId="7"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9" fillId="0" borderId="1" xfId="0" applyFont="1" applyBorder="1" applyAlignment="1">
      <alignment horizontal="justify" vertical="center"/>
    </xf>
    <xf numFmtId="41" fontId="14" fillId="0" borderId="0" xfId="3" applyFont="1"/>
    <xf numFmtId="9" fontId="14" fillId="0" borderId="0" xfId="33" applyFont="1"/>
    <xf numFmtId="167" fontId="14" fillId="0" borderId="0" xfId="33" applyNumberFormat="1" applyFont="1"/>
    <xf numFmtId="41" fontId="17" fillId="0" borderId="0" xfId="3" applyFont="1"/>
    <xf numFmtId="41" fontId="18" fillId="0" borderId="0" xfId="3" applyFont="1" applyAlignment="1">
      <alignment horizontal="center"/>
    </xf>
    <xf numFmtId="167" fontId="18" fillId="0" borderId="0" xfId="33" applyNumberFormat="1" applyFont="1" applyAlignment="1">
      <alignment horizontal="center"/>
    </xf>
    <xf numFmtId="0" fontId="17" fillId="0" borderId="0" xfId="0" applyFont="1"/>
    <xf numFmtId="167" fontId="17" fillId="0" borderId="0" xfId="33" applyNumberFormat="1" applyFont="1"/>
    <xf numFmtId="9" fontId="17" fillId="0" borderId="0" xfId="33" applyFont="1"/>
    <xf numFmtId="0" fontId="18" fillId="0" borderId="0" xfId="0" applyFont="1"/>
    <xf numFmtId="9" fontId="18" fillId="0" borderId="0" xfId="33" applyFont="1"/>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8"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0" fillId="0" borderId="1" xfId="0" applyBorder="1"/>
    <xf numFmtId="0" fontId="9" fillId="0" borderId="1" xfId="0" applyFont="1" applyBorder="1" applyAlignment="1">
      <alignment horizontal="justify" vertical="top" wrapText="1"/>
    </xf>
    <xf numFmtId="9" fontId="9" fillId="0" borderId="1" xfId="0" applyNumberFormat="1" applyFont="1" applyBorder="1" applyAlignment="1">
      <alignment vertical="center" wrapText="1"/>
    </xf>
    <xf numFmtId="0" fontId="9" fillId="0" borderId="1" xfId="0" applyFont="1" applyBorder="1"/>
    <xf numFmtId="0" fontId="9" fillId="0" borderId="1" xfId="0" applyFont="1" applyBorder="1" applyAlignment="1">
      <alignment vertical="center" wrapText="1"/>
    </xf>
    <xf numFmtId="0" fontId="9" fillId="0" borderId="1" xfId="0" applyFont="1" applyBorder="1" applyAlignment="1">
      <alignment horizontal="justify"/>
    </xf>
    <xf numFmtId="9" fontId="9" fillId="0" borderId="1" xfId="0" applyNumberFormat="1" applyFont="1" applyBorder="1" applyAlignment="1">
      <alignment horizontal="justify" vertical="top" wrapText="1"/>
    </xf>
    <xf numFmtId="0" fontId="9" fillId="0" borderId="1" xfId="0" applyFont="1" applyBorder="1" applyAlignment="1">
      <alignment horizontal="justify" vertical="center" wrapText="1"/>
    </xf>
    <xf numFmtId="9" fontId="9" fillId="0" borderId="1" xfId="0" applyNumberFormat="1" applyFont="1" applyBorder="1" applyAlignment="1">
      <alignment horizontal="justify" vertical="center" wrapText="1"/>
    </xf>
    <xf numFmtId="0" fontId="22" fillId="0" borderId="1" xfId="0" applyFont="1" applyBorder="1" applyAlignment="1">
      <alignment vertical="center" wrapText="1"/>
    </xf>
    <xf numFmtId="0" fontId="0" fillId="0" borderId="1" xfId="0" applyBorder="1" applyAlignment="1">
      <alignment horizontal="center" vertical="center" wrapText="1"/>
    </xf>
    <xf numFmtId="15" fontId="7" fillId="2" borderId="1" xfId="0" applyNumberFormat="1" applyFont="1" applyFill="1" applyBorder="1" applyAlignment="1">
      <alignment horizontal="center" vertical="center" wrapText="1"/>
    </xf>
    <xf numFmtId="0" fontId="24" fillId="0" borderId="1" xfId="0" applyFont="1" applyBorder="1" applyAlignment="1">
      <alignment horizontal="justify" vertical="center" wrapText="1"/>
    </xf>
    <xf numFmtId="0" fontId="24" fillId="0" borderId="1" xfId="0" applyFont="1" applyBorder="1" applyAlignment="1">
      <alignment vertical="center" wrapText="1"/>
    </xf>
    <xf numFmtId="0" fontId="24" fillId="0" borderId="1" xfId="0" applyFont="1" applyBorder="1" applyAlignment="1">
      <alignment wrapText="1"/>
    </xf>
    <xf numFmtId="0" fontId="4" fillId="4" borderId="1" xfId="0" applyFont="1" applyFill="1" applyBorder="1" applyAlignment="1">
      <alignment vertical="center" wrapText="1"/>
    </xf>
    <xf numFmtId="0" fontId="21" fillId="0" borderId="1" xfId="0" applyFont="1" applyBorder="1" applyAlignment="1">
      <alignment vertical="center" wrapText="1"/>
    </xf>
    <xf numFmtId="0" fontId="7" fillId="2" borderId="1" xfId="0" applyFont="1" applyFill="1" applyBorder="1" applyAlignment="1">
      <alignment vertical="center"/>
    </xf>
    <xf numFmtId="0" fontId="9" fillId="0" borderId="1" xfId="0" applyFont="1" applyBorder="1" applyAlignment="1">
      <alignment vertical="top" wrapText="1"/>
    </xf>
    <xf numFmtId="0" fontId="25" fillId="2" borderId="0" xfId="0" applyFont="1" applyFill="1" applyAlignment="1">
      <alignment horizontal="center" vertical="center"/>
    </xf>
    <xf numFmtId="0" fontId="28"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4" fontId="18" fillId="0" borderId="1" xfId="0" applyNumberFormat="1" applyFont="1" applyBorder="1" applyAlignment="1">
      <alignment horizontal="center" vertical="center"/>
    </xf>
    <xf numFmtId="0" fontId="18" fillId="0" borderId="0" xfId="0" applyFont="1" applyAlignment="1" applyProtection="1">
      <alignment horizontal="right"/>
      <protection hidden="1"/>
    </xf>
    <xf numFmtId="0" fontId="18" fillId="0" borderId="0" xfId="0" applyFont="1" applyAlignment="1" applyProtection="1">
      <alignment horizontal="right"/>
      <protection locked="0"/>
    </xf>
    <xf numFmtId="0" fontId="7" fillId="8" borderId="1" xfId="0" applyFont="1" applyFill="1" applyBorder="1" applyAlignment="1">
      <alignment vertical="center"/>
    </xf>
    <xf numFmtId="0" fontId="15" fillId="9" borderId="1" xfId="0" applyFont="1" applyFill="1" applyBorder="1" applyAlignment="1">
      <alignment vertical="center"/>
    </xf>
    <xf numFmtId="0" fontId="19" fillId="2" borderId="0" xfId="0" applyFont="1" applyFill="1" applyProtection="1">
      <protection locked="0"/>
    </xf>
    <xf numFmtId="166" fontId="19" fillId="2" borderId="0" xfId="0" applyNumberFormat="1" applyFont="1" applyFill="1" applyProtection="1">
      <protection locked="0"/>
    </xf>
    <xf numFmtId="166" fontId="30" fillId="0" borderId="1" xfId="34" applyNumberFormat="1" applyFont="1" applyFill="1" applyBorder="1" applyAlignment="1" applyProtection="1">
      <alignment horizontal="right" vertical="center" wrapText="1"/>
    </xf>
    <xf numFmtId="0" fontId="32" fillId="0" borderId="1"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33" fillId="11" borderId="1" xfId="2" applyFont="1" applyFill="1" applyBorder="1" applyAlignment="1" applyProtection="1">
      <alignment horizontal="center" vertical="center"/>
      <protection locked="0"/>
    </xf>
    <xf numFmtId="0" fontId="25" fillId="0" borderId="1" xfId="0" applyFont="1" applyBorder="1" applyAlignment="1" applyProtection="1">
      <alignment horizontal="center" vertical="center" wrapText="1"/>
      <protection locked="0"/>
    </xf>
    <xf numFmtId="0" fontId="0" fillId="0" borderId="0" xfId="0" applyAlignment="1">
      <alignment horizontal="justify" vertical="center"/>
    </xf>
    <xf numFmtId="0" fontId="13" fillId="0" borderId="1" xfId="0" applyFont="1" applyBorder="1" applyAlignment="1">
      <alignment horizontal="center" vertical="center" wrapText="1"/>
    </xf>
    <xf numFmtId="0" fontId="0" fillId="2" borderId="0" xfId="0" applyFill="1" applyAlignment="1">
      <alignment horizontal="center" vertical="center" wrapText="1"/>
    </xf>
    <xf numFmtId="0" fontId="11" fillId="2" borderId="1" xfId="0" applyFont="1" applyFill="1" applyBorder="1" applyAlignment="1">
      <alignment horizontal="center" vertical="center" wrapText="1"/>
    </xf>
    <xf numFmtId="0" fontId="0" fillId="2" borderId="1" xfId="0" applyFill="1" applyBorder="1" applyAlignment="1">
      <alignment horizontal="center" wrapText="1"/>
    </xf>
    <xf numFmtId="170" fontId="34" fillId="0" borderId="8" xfId="0" applyNumberFormat="1" applyFont="1" applyBorder="1" applyAlignment="1">
      <alignment horizontal="center" vertical="center"/>
    </xf>
    <xf numFmtId="170" fontId="35" fillId="0" borderId="7" xfId="0" applyNumberFormat="1" applyFont="1" applyBorder="1" applyAlignment="1">
      <alignment vertical="center"/>
    </xf>
    <xf numFmtId="0" fontId="17" fillId="0" borderId="0" xfId="0" applyFont="1" applyAlignment="1" applyProtection="1">
      <alignment horizontal="left" vertical="center"/>
      <protection locked="0"/>
    </xf>
    <xf numFmtId="0" fontId="0" fillId="0" borderId="0" xfId="0" applyAlignment="1" applyProtection="1">
      <alignment horizontal="left"/>
      <protection locked="0"/>
    </xf>
    <xf numFmtId="0" fontId="0" fillId="0" borderId="1" xfId="0" applyBorder="1" applyAlignment="1">
      <alignment horizontal="center"/>
    </xf>
    <xf numFmtId="0" fontId="18" fillId="0" borderId="1" xfId="0" applyFont="1" applyBorder="1" applyAlignment="1">
      <alignment horizontal="left" vertical="center" wrapText="1"/>
    </xf>
    <xf numFmtId="0" fontId="18" fillId="2" borderId="1" xfId="0" applyFont="1" applyFill="1" applyBorder="1" applyAlignment="1">
      <alignment vertical="center"/>
    </xf>
    <xf numFmtId="0" fontId="0" fillId="2" borderId="11" xfId="0" applyFill="1" applyBorder="1"/>
    <xf numFmtId="14" fontId="21" fillId="3" borderId="8" xfId="0" applyNumberFormat="1" applyFont="1" applyFill="1" applyBorder="1" applyAlignment="1">
      <alignment horizontal="center" vertical="center" wrapText="1"/>
    </xf>
    <xf numFmtId="0" fontId="0" fillId="2" borderId="1" xfId="0" applyFill="1" applyBorder="1" applyAlignment="1" applyProtection="1">
      <alignment horizontal="center"/>
      <protection locked="0"/>
    </xf>
    <xf numFmtId="0" fontId="20" fillId="2" borderId="10" xfId="0" applyFont="1" applyFill="1" applyBorder="1" applyAlignment="1">
      <alignment horizontal="center" vertical="center"/>
    </xf>
    <xf numFmtId="0" fontId="28" fillId="6" borderId="8" xfId="0" applyFont="1" applyFill="1" applyBorder="1" applyAlignment="1">
      <alignment horizontal="center" vertical="center" wrapText="1"/>
    </xf>
    <xf numFmtId="0" fontId="0" fillId="6" borderId="1" xfId="0" applyFill="1" applyBorder="1" applyProtection="1">
      <protection locked="0"/>
    </xf>
    <xf numFmtId="0" fontId="4" fillId="4" borderId="8"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0" borderId="8"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0" borderId="8" xfId="0" applyFont="1" applyBorder="1" applyAlignment="1">
      <alignment vertical="center" wrapText="1"/>
    </xf>
    <xf numFmtId="0" fontId="4" fillId="4" borderId="8" xfId="0" applyFont="1" applyFill="1" applyBorder="1" applyAlignment="1">
      <alignment vertical="center" wrapText="1"/>
    </xf>
    <xf numFmtId="9" fontId="7" fillId="2" borderId="8" xfId="0" applyNumberFormat="1" applyFont="1" applyFill="1" applyBorder="1" applyAlignment="1">
      <alignment horizontal="justify" vertical="top" wrapText="1"/>
    </xf>
    <xf numFmtId="0" fontId="7" fillId="2" borderId="8" xfId="0" applyFont="1" applyFill="1" applyBorder="1" applyAlignment="1">
      <alignment horizontal="justify" vertical="top" wrapText="1"/>
    </xf>
    <xf numFmtId="0" fontId="11" fillId="0" borderId="8" xfId="0" applyFont="1" applyBorder="1" applyAlignment="1">
      <alignment horizontal="center" vertical="center" wrapText="1"/>
    </xf>
    <xf numFmtId="0" fontId="7"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22" fillId="0" borderId="8" xfId="0" applyFont="1" applyBorder="1" applyAlignment="1">
      <alignment vertical="top" wrapText="1"/>
    </xf>
    <xf numFmtId="0" fontId="7" fillId="2" borderId="8" xfId="0" applyFont="1" applyFill="1" applyBorder="1" applyAlignment="1">
      <alignment horizontal="center" vertical="center" wrapText="1"/>
    </xf>
    <xf numFmtId="9" fontId="7" fillId="0" borderId="8" xfId="0" applyNumberFormat="1" applyFont="1" applyBorder="1" applyAlignment="1">
      <alignment horizontal="left" vertical="center" wrapText="1"/>
    </xf>
    <xf numFmtId="0" fontId="19" fillId="0" borderId="8" xfId="0" applyFont="1" applyBorder="1" applyAlignment="1">
      <alignment horizontal="justify" vertical="center"/>
    </xf>
    <xf numFmtId="0" fontId="0" fillId="2" borderId="8" xfId="0" applyFill="1" applyBorder="1" applyAlignment="1">
      <alignment horizontal="center" vertical="center" wrapText="1"/>
    </xf>
    <xf numFmtId="0" fontId="0" fillId="2" borderId="8" xfId="0" applyFill="1" applyBorder="1"/>
    <xf numFmtId="0" fontId="20" fillId="2" borderId="0" xfId="0" applyFont="1" applyFill="1" applyAlignment="1" applyProtection="1">
      <alignment horizontal="center" vertical="center"/>
      <protection hidden="1"/>
    </xf>
    <xf numFmtId="0" fontId="20" fillId="2" borderId="9" xfId="0" applyFont="1" applyFill="1" applyBorder="1" applyAlignment="1" applyProtection="1">
      <alignment horizontal="center" vertical="center"/>
      <protection locked="0"/>
    </xf>
    <xf numFmtId="0" fontId="18" fillId="0" borderId="0" xfId="0" applyFont="1" applyAlignment="1" applyProtection="1">
      <alignment horizontal="left" vertical="center" wrapText="1"/>
      <protection hidden="1"/>
    </xf>
    <xf numFmtId="14" fontId="0" fillId="2" borderId="0" xfId="0" applyNumberFormat="1" applyFill="1" applyAlignment="1" applyProtection="1">
      <alignment horizontal="center" vertical="center"/>
      <protection locked="0"/>
    </xf>
    <xf numFmtId="2" fontId="38" fillId="10" borderId="1" xfId="7" applyNumberFormat="1" applyFont="1" applyFill="1" applyBorder="1" applyAlignment="1" applyProtection="1">
      <alignment horizontal="right" vertical="center" wrapText="1"/>
    </xf>
    <xf numFmtId="166" fontId="19" fillId="0" borderId="1" xfId="0" applyNumberFormat="1" applyFont="1" applyBorder="1"/>
    <xf numFmtId="39" fontId="19" fillId="0" borderId="1" xfId="7" applyNumberFormat="1" applyFont="1" applyFill="1" applyBorder="1" applyAlignment="1" applyProtection="1">
      <alignment horizontal="right" vertical="center" wrapText="1"/>
    </xf>
    <xf numFmtId="39" fontId="29" fillId="10" borderId="1" xfId="7" applyNumberFormat="1" applyFont="1" applyFill="1" applyBorder="1" applyAlignment="1" applyProtection="1">
      <alignment horizontal="right" vertical="center" wrapText="1"/>
    </xf>
    <xf numFmtId="0" fontId="0" fillId="0" borderId="1" xfId="0" applyBorder="1" applyAlignment="1">
      <alignment vertical="center" wrapText="1"/>
    </xf>
    <xf numFmtId="14" fontId="21" fillId="3" borderId="1" xfId="0" applyNumberFormat="1" applyFont="1" applyFill="1" applyBorder="1" applyAlignment="1">
      <alignment horizontal="center" vertical="center" wrapText="1"/>
    </xf>
    <xf numFmtId="0" fontId="0" fillId="0" borderId="1" xfId="0" applyBorder="1" applyAlignment="1">
      <alignment horizontal="left" vertical="top" wrapText="1"/>
    </xf>
    <xf numFmtId="14" fontId="0" fillId="0" borderId="1" xfId="0" applyNumberFormat="1" applyBorder="1" applyAlignment="1">
      <alignment horizontal="left" vertical="top"/>
    </xf>
    <xf numFmtId="0" fontId="0" fillId="0" borderId="1" xfId="0" applyBorder="1" applyAlignment="1">
      <alignment horizontal="left" vertical="top"/>
    </xf>
    <xf numFmtId="0" fontId="4"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21" fillId="3" borderId="1" xfId="0" applyFont="1" applyFill="1" applyBorder="1" applyAlignment="1">
      <alignment horizontal="left" vertical="top" wrapText="1"/>
    </xf>
    <xf numFmtId="0" fontId="21" fillId="4" borderId="1" xfId="0" applyFont="1" applyFill="1" applyBorder="1" applyAlignment="1">
      <alignment horizontal="left" vertical="top" wrapText="1"/>
    </xf>
    <xf numFmtId="0" fontId="23" fillId="0" borderId="1" xfId="0" applyFont="1" applyBorder="1" applyAlignment="1">
      <alignment horizontal="left" vertical="top" wrapText="1"/>
    </xf>
    <xf numFmtId="0" fontId="21" fillId="0" borderId="1" xfId="0" applyFont="1" applyBorder="1" applyAlignment="1">
      <alignment horizontal="left" vertical="top" wrapText="1"/>
    </xf>
    <xf numFmtId="0" fontId="4" fillId="5" borderId="1" xfId="0" applyFont="1" applyFill="1" applyBorder="1" applyAlignment="1">
      <alignment horizontal="left" vertical="top" wrapText="1"/>
    </xf>
    <xf numFmtId="0" fontId="4" fillId="0" borderId="1" xfId="0" applyFont="1" applyBorder="1" applyAlignment="1">
      <alignment horizontal="left" vertical="top"/>
    </xf>
    <xf numFmtId="0" fontId="39" fillId="0" borderId="1" xfId="0" applyFont="1" applyBorder="1" applyAlignment="1">
      <alignment horizontal="left" vertical="top"/>
    </xf>
    <xf numFmtId="0" fontId="29" fillId="10" borderId="8" xfId="0" applyFont="1" applyFill="1" applyBorder="1" applyAlignment="1">
      <alignment horizontal="center" vertical="center" wrapText="1"/>
    </xf>
    <xf numFmtId="0" fontId="29" fillId="10" borderId="6" xfId="0" applyFont="1" applyFill="1" applyBorder="1" applyAlignment="1">
      <alignment horizontal="center" vertical="center" wrapText="1"/>
    </xf>
    <xf numFmtId="0" fontId="29" fillId="10" borderId="7" xfId="0" applyFont="1" applyFill="1" applyBorder="1" applyAlignment="1">
      <alignment horizontal="center" vertical="center" wrapText="1"/>
    </xf>
    <xf numFmtId="170" fontId="35" fillId="0" borderId="1" xfId="0" applyNumberFormat="1" applyFont="1" applyBorder="1" applyAlignment="1">
      <alignment horizontal="center" vertical="center"/>
    </xf>
    <xf numFmtId="0" fontId="18" fillId="0" borderId="1" xfId="0" applyFont="1" applyBorder="1" applyAlignment="1" applyProtection="1">
      <alignment horizontal="left" vertical="center" wrapText="1"/>
      <protection hidden="1"/>
    </xf>
    <xf numFmtId="0" fontId="20" fillId="2" borderId="0" xfId="0" applyFont="1" applyFill="1" applyAlignment="1" applyProtection="1">
      <alignment horizontal="center" vertical="center"/>
      <protection hidden="1"/>
    </xf>
    <xf numFmtId="0" fontId="20" fillId="2" borderId="0" xfId="0" applyFont="1" applyFill="1" applyAlignment="1" applyProtection="1">
      <alignment horizontal="center" vertical="center"/>
      <protection locked="0"/>
    </xf>
    <xf numFmtId="0" fontId="8" fillId="2" borderId="0" xfId="0" applyFont="1" applyFill="1" applyAlignment="1">
      <alignment horizontal="center" vertical="center"/>
    </xf>
    <xf numFmtId="0" fontId="25" fillId="7" borderId="3" xfId="0" applyFont="1" applyFill="1" applyBorder="1" applyAlignment="1">
      <alignment horizontal="center" vertical="center"/>
    </xf>
    <xf numFmtId="0" fontId="25" fillId="7" borderId="4" xfId="0" applyFont="1" applyFill="1" applyBorder="1" applyAlignment="1">
      <alignment horizontal="center" vertical="center"/>
    </xf>
    <xf numFmtId="0" fontId="25" fillId="7" borderId="2" xfId="0" applyFont="1" applyFill="1" applyBorder="1" applyAlignment="1">
      <alignment horizontal="center" vertical="center"/>
    </xf>
    <xf numFmtId="0" fontId="9" fillId="0" borderId="8" xfId="0" applyFont="1" applyBorder="1" applyAlignment="1">
      <alignment horizontal="justify" vertical="center" wrapText="1"/>
    </xf>
    <xf numFmtId="0" fontId="9" fillId="0" borderId="7" xfId="0" applyFont="1" applyBorder="1" applyAlignment="1">
      <alignment horizontal="justify" vertical="center" wrapText="1"/>
    </xf>
    <xf numFmtId="0" fontId="18" fillId="0" borderId="6" xfId="0" applyFont="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3" fillId="11" borderId="1" xfId="2" applyFont="1" applyFill="1" applyBorder="1" applyAlignment="1" applyProtection="1">
      <alignment horizontal="center" vertical="center"/>
      <protection locked="0"/>
    </xf>
    <xf numFmtId="170" fontId="34" fillId="0" borderId="8" xfId="0" applyNumberFormat="1" applyFont="1" applyBorder="1" applyAlignment="1">
      <alignment horizontal="center" vertical="center"/>
    </xf>
    <xf numFmtId="170" fontId="34" fillId="0" borderId="6" xfId="0" applyNumberFormat="1" applyFont="1" applyBorder="1" applyAlignment="1">
      <alignment horizontal="center" vertical="center"/>
    </xf>
    <xf numFmtId="0" fontId="30" fillId="0" borderId="8"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170" fontId="0" fillId="0" borderId="1" xfId="0" applyNumberFormat="1" applyBorder="1" applyAlignment="1">
      <alignment horizontal="center" vertical="center"/>
    </xf>
    <xf numFmtId="0" fontId="28" fillId="0" borderId="5" xfId="0" applyFont="1" applyBorder="1" applyAlignment="1" applyProtection="1">
      <alignment horizontal="center"/>
      <protection locked="0"/>
    </xf>
    <xf numFmtId="0" fontId="31" fillId="10" borderId="8" xfId="2" applyFont="1" applyFill="1" applyBorder="1" applyAlignment="1" applyProtection="1">
      <alignment horizontal="center" vertical="center"/>
      <protection locked="0"/>
    </xf>
    <xf numFmtId="0" fontId="31" fillId="10" borderId="6" xfId="2" applyFont="1" applyFill="1" applyBorder="1" applyAlignment="1" applyProtection="1">
      <alignment horizontal="center" vertical="center"/>
      <protection locked="0"/>
    </xf>
    <xf numFmtId="0" fontId="31" fillId="10" borderId="7" xfId="2" applyFont="1" applyFill="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7" xfId="0" applyFont="1" applyBorder="1" applyAlignment="1" applyProtection="1">
      <alignment horizontal="center" vertical="center"/>
      <protection locked="0"/>
    </xf>
    <xf numFmtId="0" fontId="25" fillId="0" borderId="8" xfId="0" applyFont="1" applyBorder="1" applyAlignment="1">
      <alignment horizontal="center" vertical="center" wrapText="1"/>
    </xf>
    <xf numFmtId="0" fontId="25" fillId="0" borderId="7" xfId="0" applyFont="1" applyBorder="1" applyAlignment="1">
      <alignment horizontal="center" vertical="center" wrapText="1"/>
    </xf>
    <xf numFmtId="0" fontId="34" fillId="0" borderId="1" xfId="0" applyFont="1" applyBorder="1" applyAlignment="1">
      <alignment horizontal="center" vertical="center"/>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2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colors>
    <mruColors>
      <color rgb="FF663300"/>
      <color rgb="FFF99B99"/>
      <color rgb="FFF66D6A"/>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xdr:colOff>
      <xdr:row>0</xdr:row>
      <xdr:rowOff>0</xdr:rowOff>
    </xdr:from>
    <xdr:to>
      <xdr:col>1</xdr:col>
      <xdr:colOff>926395</xdr:colOff>
      <xdr:row>3</xdr:row>
      <xdr:rowOff>151040</xdr:rowOff>
    </xdr:to>
    <xdr:pic>
      <xdr:nvPicPr>
        <xdr:cNvPr id="2" name="Imagen 1">
          <a:extLst>
            <a:ext uri="{FF2B5EF4-FFF2-40B4-BE49-F238E27FC236}">
              <a16:creationId xmlns:a16="http://schemas.microsoft.com/office/drawing/2014/main" id="{32C945E4-1FBE-41B1-AA73-F88D712037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 y="0"/>
          <a:ext cx="3168580" cy="12382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bejarano\Desktop\ACTUALIZACI&#211;N%20GAT%203.0%20A%203.1\PROYECTO%20GAT%203.1\GAT%20VERSI&#211;N%204.0%20DEFINITIVA\2.%20Auditor&#237;a%20Financiera%20de%20Gesti&#243;n%20y%20Resultados\5.%20Papel%20de%20Trabajo%20XX-AFGR%20Matriz_de_Gesti&#243;n_AFGR%20-%20NARI&#209;O.xlsm" TargetMode="External"/><Relationship Id="rId1" Type="http://schemas.openxmlformats.org/officeDocument/2006/relationships/externalLinkPath" Target="/Users/fbejarano/Desktop/ACTUALIZACI&#211;N%20GAT%203.0%20A%203.1/PROYECTO%20GAT%203.1/GAT%20VERSI&#211;N%204.0%20DEFINITIVA/2.%20Auditor&#237;a%20Financiera%20de%20Gesti&#243;n%20y%20Resultados/5.%20Papel%20de%20Trabajo%20XX-AFGR%20Matriz_de_Gesti&#243;n_AFGR%20-%20NARI&#209;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NECIMIENTO_PUBLICAS"/>
      <sheetName val="RIESGOS"/>
      <sheetName val="LISTA"/>
      <sheetName val="1. PRUEBA RECORRIDO-RIESGOS-CFI"/>
      <sheetName val="2. RIESGOS DE AUDITORÍA"/>
      <sheetName val="3. MATERIALIDAD FINANCIERA"/>
      <sheetName val="3.MATERIALIDAD FINANCIERA"/>
      <sheetName val="4. MATERIALIDAD PRESUPUESTAL"/>
      <sheetName val="5. PROCEDIMIENTOS AUDITORÍA "/>
      <sheetName val="6. GESTIÓN CONTRACTUAL"/>
      <sheetName val="7. PLANEACIÓN Y RESULTADOS"/>
      <sheetName val="PT 09-AF MATERIALIDAD EF MCGR"/>
      <sheetName val="LISTA MATERIALIDAD CGR"/>
      <sheetName val="PT 10-AF A.HALLAZGOS OPINIÓN EF"/>
      <sheetName val="8. HALLAZGOS OPINIÓN_FIN"/>
      <sheetName val="9. HALLAZGOS CONCEPTO_PRES"/>
      <sheetName val="DATOS ANÁLISIS"/>
      <sheetName val="GESTIÓN CONTRACTUAL_MIXTAS"/>
      <sheetName val="GESTIÓN CONTRACTUAL_PÚBLICAS"/>
      <sheetName val="10. GESTION FINANCIERA PUBLICAS"/>
      <sheetName val="10. FENECIMIENTO_PUBLIC"/>
      <sheetName val="FENECIMEINTO CUENTA"/>
      <sheetName val="11.Referencia - Marcas "/>
      <sheetName val="PLAN ESTRATÉGICO - MIXTAS"/>
      <sheetName val="GESTION FINANCIERA MIXTAS"/>
      <sheetName val="5"/>
    </sheetNames>
    <sheetDataSet>
      <sheetData sheetId="0"/>
      <sheetData sheetId="1"/>
      <sheetData sheetId="2">
        <row r="4">
          <cell r="AA4" t="str">
            <v>PLANIFICACION. El Presupuesto General de la Nación deberá guardar concordancia con los contenidos del Plan Nacional de Desarrollo, del Plan Nacional de Inversiones, del Plan Financiero y del Plan Operativo Anual de Inversiones</v>
          </cell>
        </row>
      </sheetData>
      <sheetData sheetId="3">
        <row r="152">
          <cell r="P152">
            <v>0</v>
          </cell>
          <cell r="Q152">
            <v>0</v>
          </cell>
        </row>
        <row r="153">
          <cell r="P153">
            <v>0</v>
          </cell>
          <cell r="Q153">
            <v>0</v>
          </cell>
        </row>
        <row r="154">
          <cell r="P154">
            <v>0</v>
          </cell>
          <cell r="Q154">
            <v>0</v>
          </cell>
        </row>
        <row r="155">
          <cell r="P155">
            <v>0</v>
          </cell>
          <cell r="Q155">
            <v>0</v>
          </cell>
        </row>
        <row r="156">
          <cell r="P156">
            <v>0</v>
          </cell>
          <cell r="Q156">
            <v>0</v>
          </cell>
        </row>
        <row r="157">
          <cell r="P157" t="str">
            <v/>
          </cell>
          <cell r="Q157" t="str">
            <v xml:space="preserve"> </v>
          </cell>
        </row>
        <row r="158">
          <cell r="P158">
            <v>0</v>
          </cell>
          <cell r="Q158">
            <v>0</v>
          </cell>
        </row>
        <row r="159">
          <cell r="P159">
            <v>0</v>
          </cell>
          <cell r="Q159">
            <v>0</v>
          </cell>
        </row>
        <row r="160">
          <cell r="P160">
            <v>0</v>
          </cell>
          <cell r="Q160">
            <v>0</v>
          </cell>
        </row>
        <row r="161">
          <cell r="P161">
            <v>0</v>
          </cell>
          <cell r="Q161">
            <v>0</v>
          </cell>
        </row>
        <row r="162">
          <cell r="P162">
            <v>0</v>
          </cell>
          <cell r="Q162">
            <v>0</v>
          </cell>
        </row>
      </sheetData>
      <sheetData sheetId="4"/>
      <sheetData sheetId="5"/>
      <sheetData sheetId="6"/>
      <sheetData sheetId="7"/>
      <sheetData sheetId="8"/>
      <sheetData sheetId="9">
        <row r="68">
          <cell r="SG68">
            <v>0.91863164905548156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AS1620"/>
  <sheetViews>
    <sheetView tabSelected="1" zoomScale="60" zoomScaleNormal="60" workbookViewId="0">
      <pane ySplit="8" topLeftCell="A9" activePane="bottomLeft" state="frozen"/>
      <selection pane="bottomLeft" activeCell="D11" sqref="D11"/>
    </sheetView>
  </sheetViews>
  <sheetFormatPr baseColWidth="10" defaultColWidth="12.85546875" defaultRowHeight="15" zeroHeight="1" x14ac:dyDescent="0.25"/>
  <cols>
    <col min="1" max="1" width="33.7109375" customWidth="1"/>
    <col min="2" max="2" width="22" customWidth="1"/>
    <col min="3" max="3" width="32.7109375" style="90" customWidth="1"/>
    <col min="4" max="4" width="11.7109375" style="90" bestFit="1" customWidth="1"/>
    <col min="5" max="5" width="37.42578125" style="90" customWidth="1"/>
    <col min="6" max="6" width="33.42578125" style="98" customWidth="1"/>
    <col min="7" max="7" width="25.140625" style="46" customWidth="1"/>
    <col min="8" max="8" width="25.28515625" style="93" customWidth="1"/>
    <col min="9" max="9" width="34" style="2" customWidth="1"/>
    <col min="10" max="10" width="31.140625" style="2" customWidth="1"/>
    <col min="11" max="11" width="16.140625" style="2" customWidth="1"/>
    <col min="12" max="12" width="20.85546875" style="2" customWidth="1"/>
    <col min="13" max="13" width="21.5703125" style="2" customWidth="1"/>
    <col min="14" max="14" width="40.140625" style="2" customWidth="1"/>
    <col min="15" max="15" width="25.7109375" style="2" bestFit="1" customWidth="1"/>
    <col min="16" max="17" width="16.5703125" style="3" customWidth="1"/>
    <col min="18" max="18" width="23.5703125" style="3" customWidth="1"/>
    <col min="19" max="19" width="21.42578125" style="2" customWidth="1"/>
    <col min="20" max="20" width="42.7109375" customWidth="1"/>
    <col min="21" max="21" width="12.85546875" customWidth="1"/>
    <col min="22" max="22" width="26.42578125" customWidth="1"/>
    <col min="23" max="23" width="21.7109375" customWidth="1"/>
    <col min="24" max="24" width="21.28515625" customWidth="1"/>
    <col min="25" max="25" width="14" customWidth="1"/>
    <col min="26" max="26" width="17" customWidth="1"/>
    <col min="41" max="41" width="24" customWidth="1"/>
    <col min="45" max="45" width="64" customWidth="1"/>
  </cols>
  <sheetData>
    <row r="1" spans="1:45" s="9" customFormat="1" ht="42.75" customHeight="1" x14ac:dyDescent="0.25">
      <c r="A1" s="151"/>
      <c r="B1" s="124"/>
      <c r="C1" s="152" t="s">
        <v>789</v>
      </c>
      <c r="D1" s="152"/>
      <c r="E1" s="152"/>
      <c r="F1" s="152"/>
      <c r="G1" s="152"/>
      <c r="H1" s="152"/>
      <c r="I1" s="152"/>
      <c r="J1" s="152"/>
      <c r="K1" s="152"/>
      <c r="L1" s="125"/>
      <c r="M1" s="154" t="s">
        <v>759</v>
      </c>
      <c r="Q1" s="11"/>
      <c r="R1" s="11"/>
    </row>
    <row r="2" spans="1:45" s="9" customFormat="1" ht="21.75" customHeight="1" x14ac:dyDescent="0.25">
      <c r="A2" s="151"/>
      <c r="B2" s="124"/>
      <c r="C2" s="153" t="s">
        <v>803</v>
      </c>
      <c r="D2" s="153"/>
      <c r="E2" s="153"/>
      <c r="F2" s="153"/>
      <c r="G2" s="153"/>
      <c r="H2" s="153"/>
      <c r="I2" s="153"/>
      <c r="J2" s="153"/>
      <c r="K2" s="153"/>
      <c r="L2" s="104"/>
      <c r="M2" s="155"/>
      <c r="Q2" s="11"/>
      <c r="R2" s="11"/>
    </row>
    <row r="3" spans="1:45" s="9" customFormat="1" ht="21.75" customHeight="1" x14ac:dyDescent="0.25">
      <c r="A3" s="151"/>
      <c r="B3" s="124"/>
      <c r="L3" s="101"/>
      <c r="M3" s="156"/>
      <c r="N3" s="80" t="s">
        <v>773</v>
      </c>
      <c r="O3" s="80"/>
      <c r="P3" s="44">
        <v>2</v>
      </c>
      <c r="V3" s="171"/>
      <c r="W3" s="171"/>
      <c r="X3" s="171"/>
      <c r="Y3" s="171"/>
      <c r="Z3" s="171"/>
    </row>
    <row r="4" spans="1:45" s="9" customFormat="1" ht="28.9" customHeight="1" x14ac:dyDescent="0.25">
      <c r="G4" s="91"/>
      <c r="N4" s="81" t="s">
        <v>774</v>
      </c>
      <c r="O4" s="81"/>
      <c r="P4" s="44">
        <v>0</v>
      </c>
      <c r="R4" s="11"/>
      <c r="V4" s="172" t="s">
        <v>770</v>
      </c>
      <c r="W4" s="173"/>
      <c r="X4" s="173"/>
      <c r="Y4" s="173"/>
      <c r="Z4" s="174"/>
    </row>
    <row r="5" spans="1:45" s="9" customFormat="1" ht="29.45" customHeight="1" x14ac:dyDescent="0.25">
      <c r="A5" s="150" t="s">
        <v>784</v>
      </c>
      <c r="B5" s="150"/>
      <c r="C5" s="160" t="s">
        <v>978</v>
      </c>
      <c r="D5" s="160"/>
      <c r="E5" s="99" t="s">
        <v>787</v>
      </c>
      <c r="F5" s="103"/>
      <c r="G5" s="91"/>
      <c r="H5" s="74"/>
      <c r="I5" s="74"/>
      <c r="J5" s="74"/>
      <c r="K5" s="74"/>
      <c r="L5" s="74"/>
      <c r="M5" s="74"/>
      <c r="Q5" s="11"/>
      <c r="V5" s="175" t="s">
        <v>760</v>
      </c>
      <c r="W5" s="176"/>
      <c r="X5" s="85" t="s">
        <v>761</v>
      </c>
      <c r="Y5" s="85" t="s">
        <v>762</v>
      </c>
      <c r="Z5" s="85" t="s">
        <v>763</v>
      </c>
    </row>
    <row r="6" spans="1:45" s="9" customFormat="1" ht="24.6" customHeight="1" x14ac:dyDescent="0.25">
      <c r="A6" s="150" t="s">
        <v>792</v>
      </c>
      <c r="B6" s="150"/>
      <c r="C6" s="159"/>
      <c r="D6" s="159"/>
      <c r="E6" s="100" t="s">
        <v>783</v>
      </c>
      <c r="F6" s="106"/>
      <c r="H6" s="74"/>
      <c r="I6" s="74"/>
      <c r="J6" s="74"/>
      <c r="K6" s="78"/>
      <c r="L6" s="78"/>
      <c r="M6" s="97"/>
      <c r="Q6" s="11"/>
      <c r="V6" s="157" t="s">
        <v>764</v>
      </c>
      <c r="W6" s="158"/>
      <c r="X6" s="129">
        <f>+P9</f>
        <v>100</v>
      </c>
      <c r="Y6" s="130">
        <v>0.2</v>
      </c>
      <c r="Z6" s="84">
        <f>X6*Y6</f>
        <v>20</v>
      </c>
    </row>
    <row r="7" spans="1:45" s="9" customFormat="1" ht="25.9" customHeight="1" x14ac:dyDescent="0.25">
      <c r="A7" s="126"/>
      <c r="B7" s="126"/>
      <c r="C7" s="127"/>
      <c r="D7" s="127"/>
      <c r="H7" s="74"/>
      <c r="I7" s="74"/>
      <c r="J7" s="74"/>
      <c r="K7" s="79"/>
      <c r="L7" s="79"/>
      <c r="M7" s="96"/>
      <c r="N7" s="74"/>
      <c r="O7" s="74"/>
      <c r="P7" s="10"/>
      <c r="Q7" s="11"/>
      <c r="V7" s="157" t="s">
        <v>765</v>
      </c>
      <c r="W7" s="158"/>
      <c r="X7" s="129">
        <f>+Q9</f>
        <v>100</v>
      </c>
      <c r="Y7" s="130">
        <v>0.8</v>
      </c>
      <c r="Z7" s="84">
        <f>X7*Y7</f>
        <v>80</v>
      </c>
    </row>
    <row r="8" spans="1:45" s="9" customFormat="1" ht="25.9" customHeight="1" x14ac:dyDescent="0.25">
      <c r="A8" s="126"/>
      <c r="B8" s="126"/>
      <c r="C8" s="127"/>
      <c r="D8" s="127"/>
      <c r="H8" s="74"/>
      <c r="I8" s="74"/>
      <c r="J8" s="74"/>
      <c r="K8" s="79"/>
      <c r="L8" s="79"/>
      <c r="M8" s="96"/>
      <c r="N8" s="74"/>
      <c r="O8" s="74"/>
      <c r="P8" s="10"/>
      <c r="Q8" s="11"/>
      <c r="V8" s="146" t="s">
        <v>806</v>
      </c>
      <c r="W8" s="147"/>
      <c r="X8" s="148"/>
      <c r="Y8" s="131">
        <f>SUM(Y6:Y7)</f>
        <v>1</v>
      </c>
      <c r="Z8" s="128">
        <f>SUM(Z6:Z7)</f>
        <v>100</v>
      </c>
    </row>
    <row r="9" spans="1:45" ht="30" customHeight="1" x14ac:dyDescent="0.25">
      <c r="C9"/>
      <c r="D9"/>
      <c r="E9"/>
      <c r="F9"/>
      <c r="G9"/>
      <c r="H9"/>
      <c r="I9"/>
      <c r="J9"/>
      <c r="K9"/>
      <c r="L9"/>
      <c r="M9"/>
      <c r="N9"/>
      <c r="O9"/>
      <c r="P9" s="77">
        <f>IF(COUNT(P11:P696)&gt;0,AVERAGE(P11:P696)*100/2,0)</f>
        <v>100</v>
      </c>
      <c r="Q9" s="77">
        <f>IF(COUNT(Q11:Q696)&gt;0,AVERAGE(Q11:Q696)*100/2,0)</f>
        <v>100</v>
      </c>
      <c r="R9" s="9"/>
      <c r="S9" s="9"/>
      <c r="T9" s="9"/>
      <c r="V9" s="146" t="s">
        <v>772</v>
      </c>
      <c r="W9" s="147"/>
      <c r="X9" s="148"/>
      <c r="Y9" s="177" t="str">
        <f>IF(AND((Z7)&lt;=100,(Z7)&gt;=80),X12,IF(AND((Z7)&lt;80,(Z7)&gt;=0),X13,X12))</f>
        <v>Cumple</v>
      </c>
      <c r="Z9" s="178"/>
    </row>
    <row r="10" spans="1:45" ht="53.45" customHeight="1" x14ac:dyDescent="0.25">
      <c r="A10" s="75" t="s">
        <v>790</v>
      </c>
      <c r="B10" s="75" t="s">
        <v>804</v>
      </c>
      <c r="C10" s="75" t="s">
        <v>805</v>
      </c>
      <c r="D10" s="75" t="s">
        <v>788</v>
      </c>
      <c r="E10" s="75" t="s">
        <v>755</v>
      </c>
      <c r="F10" s="75" t="s">
        <v>785</v>
      </c>
      <c r="G10" s="75" t="s">
        <v>0</v>
      </c>
      <c r="H10" s="75" t="s">
        <v>782</v>
      </c>
      <c r="I10" s="75" t="s">
        <v>756</v>
      </c>
      <c r="J10" s="75" t="s">
        <v>791</v>
      </c>
      <c r="K10" s="75" t="s">
        <v>757</v>
      </c>
      <c r="L10" s="105" t="s">
        <v>801</v>
      </c>
      <c r="M10" s="105" t="s">
        <v>802</v>
      </c>
      <c r="N10" s="75" t="s">
        <v>758</v>
      </c>
      <c r="O10" s="75" t="s">
        <v>786</v>
      </c>
      <c r="P10" s="76" t="s">
        <v>1</v>
      </c>
      <c r="Q10" s="76" t="s">
        <v>2</v>
      </c>
      <c r="R10" s="76" t="s">
        <v>776</v>
      </c>
      <c r="S10" s="76" t="s">
        <v>775</v>
      </c>
      <c r="T10" s="76" t="s">
        <v>753</v>
      </c>
      <c r="X10" s="82"/>
      <c r="Y10" s="82"/>
      <c r="Z10" s="83"/>
    </row>
    <row r="11" spans="1:45" s="15" customFormat="1" ht="296.25" customHeight="1" x14ac:dyDescent="0.2">
      <c r="A11" s="12" t="s">
        <v>807</v>
      </c>
      <c r="B11" s="90">
        <v>2021</v>
      </c>
      <c r="C11" s="12" t="s">
        <v>808</v>
      </c>
      <c r="D11" s="49">
        <v>1</v>
      </c>
      <c r="E11" s="132" t="s">
        <v>809</v>
      </c>
      <c r="F11" s="134" t="s">
        <v>810</v>
      </c>
      <c r="G11" s="12" t="s">
        <v>777</v>
      </c>
      <c r="H11" s="12"/>
      <c r="I11" s="134" t="s">
        <v>811</v>
      </c>
      <c r="J11" s="134" t="s">
        <v>812</v>
      </c>
      <c r="K11" s="13">
        <v>100</v>
      </c>
      <c r="L11" s="133">
        <v>44362</v>
      </c>
      <c r="M11" s="133">
        <v>44377</v>
      </c>
      <c r="N11" s="141" t="s">
        <v>813</v>
      </c>
      <c r="O11" s="51">
        <v>100</v>
      </c>
      <c r="P11" s="19">
        <v>2</v>
      </c>
      <c r="Q11" s="19">
        <v>2</v>
      </c>
      <c r="R11" s="44" t="s">
        <v>976</v>
      </c>
      <c r="S11" s="19"/>
      <c r="T11" s="134" t="s">
        <v>974</v>
      </c>
      <c r="U11" s="14"/>
      <c r="V11" s="163" t="s">
        <v>771</v>
      </c>
      <c r="W11" s="163"/>
      <c r="X11" s="87" t="s">
        <v>767</v>
      </c>
      <c r="Z11" s="83"/>
      <c r="AS11" s="89" t="s">
        <v>777</v>
      </c>
    </row>
    <row r="12" spans="1:45" ht="270" x14ac:dyDescent="0.25">
      <c r="A12" s="90" t="s">
        <v>807</v>
      </c>
      <c r="B12" s="90">
        <v>2021</v>
      </c>
      <c r="C12" s="90" t="s">
        <v>808</v>
      </c>
      <c r="D12" s="90">
        <v>2</v>
      </c>
      <c r="E12" s="134" t="s">
        <v>814</v>
      </c>
      <c r="F12" s="134" t="s">
        <v>815</v>
      </c>
      <c r="G12" s="12" t="s">
        <v>777</v>
      </c>
      <c r="H12" s="90"/>
      <c r="I12" s="137" t="s">
        <v>891</v>
      </c>
      <c r="J12" s="137" t="s">
        <v>892</v>
      </c>
      <c r="K12" s="49">
        <v>100</v>
      </c>
      <c r="L12" s="135">
        <v>44362</v>
      </c>
      <c r="M12" s="135">
        <v>44561</v>
      </c>
      <c r="N12" s="137" t="s">
        <v>893</v>
      </c>
      <c r="O12" s="136">
        <v>100</v>
      </c>
      <c r="P12" s="19">
        <v>2</v>
      </c>
      <c r="Q12" s="19">
        <v>2</v>
      </c>
      <c r="R12" s="44" t="s">
        <v>976</v>
      </c>
      <c r="S12" s="20"/>
      <c r="T12" s="134" t="s">
        <v>974</v>
      </c>
      <c r="U12" s="16"/>
      <c r="V12" s="166" t="s">
        <v>768</v>
      </c>
      <c r="W12" s="167"/>
      <c r="X12" s="88" t="s">
        <v>754</v>
      </c>
      <c r="Z12" s="83"/>
      <c r="AS12" s="89" t="s">
        <v>798</v>
      </c>
    </row>
    <row r="13" spans="1:45" ht="409.5" x14ac:dyDescent="0.25">
      <c r="A13" s="90" t="s">
        <v>807</v>
      </c>
      <c r="B13" s="90">
        <v>2021</v>
      </c>
      <c r="C13" s="90" t="s">
        <v>808</v>
      </c>
      <c r="D13" s="90">
        <v>3</v>
      </c>
      <c r="E13" s="134" t="s">
        <v>816</v>
      </c>
      <c r="F13" s="134" t="s">
        <v>817</v>
      </c>
      <c r="G13" s="12" t="s">
        <v>777</v>
      </c>
      <c r="H13" s="90"/>
      <c r="I13" s="138" t="s">
        <v>894</v>
      </c>
      <c r="J13" s="138" t="s">
        <v>895</v>
      </c>
      <c r="K13" s="50">
        <v>100</v>
      </c>
      <c r="L13" s="135">
        <v>44362</v>
      </c>
      <c r="M13" s="135">
        <v>44377</v>
      </c>
      <c r="N13" s="138" t="s">
        <v>813</v>
      </c>
      <c r="O13" s="136">
        <v>100</v>
      </c>
      <c r="P13" s="19">
        <v>2</v>
      </c>
      <c r="Q13" s="19">
        <v>2</v>
      </c>
      <c r="R13" s="44" t="s">
        <v>976</v>
      </c>
      <c r="S13" s="20"/>
      <c r="T13" s="134" t="s">
        <v>974</v>
      </c>
      <c r="U13" s="16"/>
      <c r="V13" s="168" t="s">
        <v>769</v>
      </c>
      <c r="W13" s="169"/>
      <c r="X13" s="88" t="s">
        <v>766</v>
      </c>
      <c r="Z13" s="83"/>
      <c r="AO13" s="89"/>
      <c r="AS13" s="89" t="s">
        <v>799</v>
      </c>
    </row>
    <row r="14" spans="1:45" ht="210" x14ac:dyDescent="0.25">
      <c r="A14" s="90" t="s">
        <v>878</v>
      </c>
      <c r="B14" s="90">
        <v>2021</v>
      </c>
      <c r="C14" s="90" t="s">
        <v>808</v>
      </c>
      <c r="D14" s="90">
        <v>4</v>
      </c>
      <c r="E14" s="134" t="s">
        <v>818</v>
      </c>
      <c r="F14" s="134" t="s">
        <v>819</v>
      </c>
      <c r="G14" s="12" t="s">
        <v>777</v>
      </c>
      <c r="H14" s="90"/>
      <c r="I14" s="138" t="s">
        <v>896</v>
      </c>
      <c r="J14" s="138" t="s">
        <v>897</v>
      </c>
      <c r="K14" s="50">
        <v>100</v>
      </c>
      <c r="L14" s="135">
        <v>44362</v>
      </c>
      <c r="M14" s="135">
        <v>44365</v>
      </c>
      <c r="N14" s="138" t="s">
        <v>898</v>
      </c>
      <c r="O14" s="136">
        <v>100</v>
      </c>
      <c r="P14" s="19">
        <v>2</v>
      </c>
      <c r="Q14" s="19">
        <v>2</v>
      </c>
      <c r="R14" s="44" t="s">
        <v>976</v>
      </c>
      <c r="S14" s="20"/>
      <c r="T14" s="134" t="s">
        <v>974</v>
      </c>
      <c r="U14" s="16"/>
      <c r="Y14" s="86"/>
      <c r="AO14" s="89"/>
      <c r="AS14" s="89" t="s">
        <v>800</v>
      </c>
    </row>
    <row r="15" spans="1:45" ht="300" x14ac:dyDescent="0.25">
      <c r="A15" s="90" t="s">
        <v>807</v>
      </c>
      <c r="B15" s="90">
        <v>2021</v>
      </c>
      <c r="C15" s="90" t="s">
        <v>808</v>
      </c>
      <c r="D15" s="90">
        <v>5</v>
      </c>
      <c r="E15" s="134" t="s">
        <v>820</v>
      </c>
      <c r="F15" s="134" t="s">
        <v>821</v>
      </c>
      <c r="G15" s="12" t="s">
        <v>777</v>
      </c>
      <c r="H15" s="90"/>
      <c r="I15" s="138" t="s">
        <v>899</v>
      </c>
      <c r="J15" s="138" t="s">
        <v>900</v>
      </c>
      <c r="K15" s="50">
        <v>100</v>
      </c>
      <c r="L15" s="135">
        <v>44362</v>
      </c>
      <c r="M15" s="135">
        <v>44377</v>
      </c>
      <c r="N15" s="138" t="s">
        <v>813</v>
      </c>
      <c r="O15" s="136">
        <v>100</v>
      </c>
      <c r="P15" s="19">
        <v>2</v>
      </c>
      <c r="Q15" s="19">
        <v>2</v>
      </c>
      <c r="R15" s="44" t="s">
        <v>976</v>
      </c>
      <c r="S15" s="20"/>
      <c r="T15" s="134" t="s">
        <v>974</v>
      </c>
      <c r="U15" s="16"/>
      <c r="AO15" s="89"/>
      <c r="AS15" s="89" t="s">
        <v>793</v>
      </c>
    </row>
    <row r="16" spans="1:45" ht="390" x14ac:dyDescent="0.25">
      <c r="A16" s="90" t="s">
        <v>807</v>
      </c>
      <c r="B16" s="90">
        <v>2021</v>
      </c>
      <c r="C16" s="90" t="s">
        <v>808</v>
      </c>
      <c r="D16" s="90">
        <v>6</v>
      </c>
      <c r="E16" s="134" t="s">
        <v>822</v>
      </c>
      <c r="F16" s="134" t="s">
        <v>823</v>
      </c>
      <c r="G16" s="12" t="s">
        <v>777</v>
      </c>
      <c r="H16" s="90"/>
      <c r="I16" s="138" t="s">
        <v>901</v>
      </c>
      <c r="J16" s="138" t="s">
        <v>902</v>
      </c>
      <c r="K16" s="50">
        <v>100</v>
      </c>
      <c r="L16" s="135">
        <v>44362</v>
      </c>
      <c r="M16" s="135">
        <v>44392</v>
      </c>
      <c r="N16" s="137" t="s">
        <v>813</v>
      </c>
      <c r="O16" s="136">
        <v>100</v>
      </c>
      <c r="P16" s="19">
        <v>2</v>
      </c>
      <c r="Q16" s="19">
        <v>2</v>
      </c>
      <c r="R16" s="44" t="s">
        <v>976</v>
      </c>
      <c r="S16" s="20"/>
      <c r="T16" s="134" t="s">
        <v>974</v>
      </c>
      <c r="U16" s="16"/>
      <c r="AO16" s="89"/>
      <c r="AS16" s="89" t="s">
        <v>794</v>
      </c>
    </row>
    <row r="17" spans="1:45" ht="255" x14ac:dyDescent="0.25">
      <c r="A17" s="90" t="s">
        <v>807</v>
      </c>
      <c r="B17" s="90">
        <v>2021</v>
      </c>
      <c r="C17" s="90" t="s">
        <v>808</v>
      </c>
      <c r="D17" s="90">
        <v>7</v>
      </c>
      <c r="E17" s="134" t="s">
        <v>824</v>
      </c>
      <c r="F17" s="134" t="s">
        <v>825</v>
      </c>
      <c r="G17" s="12" t="s">
        <v>777</v>
      </c>
      <c r="H17" s="90"/>
      <c r="I17" s="138" t="s">
        <v>903</v>
      </c>
      <c r="J17" s="138" t="s">
        <v>904</v>
      </c>
      <c r="K17" s="50">
        <v>100</v>
      </c>
      <c r="L17" s="135">
        <v>44362</v>
      </c>
      <c r="M17" s="135">
        <v>44561</v>
      </c>
      <c r="N17" s="137" t="s">
        <v>813</v>
      </c>
      <c r="O17" s="136">
        <v>100</v>
      </c>
      <c r="P17" s="19">
        <v>2</v>
      </c>
      <c r="Q17" s="19">
        <v>2</v>
      </c>
      <c r="R17" s="44" t="s">
        <v>976</v>
      </c>
      <c r="S17" s="20"/>
      <c r="T17" s="134" t="s">
        <v>974</v>
      </c>
      <c r="U17" s="16"/>
      <c r="V17" s="164" t="s">
        <v>779</v>
      </c>
      <c r="W17" s="165"/>
      <c r="X17" s="94" t="s">
        <v>780</v>
      </c>
      <c r="Y17" s="179" t="s">
        <v>781</v>
      </c>
      <c r="Z17" s="179"/>
      <c r="AO17" s="89"/>
      <c r="AS17" s="89" t="s">
        <v>778</v>
      </c>
    </row>
    <row r="18" spans="1:45" ht="240" x14ac:dyDescent="0.25">
      <c r="A18" s="90" t="s">
        <v>879</v>
      </c>
      <c r="B18" s="90">
        <v>2021</v>
      </c>
      <c r="C18" s="90" t="s">
        <v>808</v>
      </c>
      <c r="D18" s="90">
        <v>8</v>
      </c>
      <c r="E18" s="134" t="s">
        <v>826</v>
      </c>
      <c r="F18" s="134" t="s">
        <v>827</v>
      </c>
      <c r="G18" s="12" t="s">
        <v>777</v>
      </c>
      <c r="H18" s="90"/>
      <c r="I18" s="138" t="s">
        <v>905</v>
      </c>
      <c r="J18" s="138" t="s">
        <v>906</v>
      </c>
      <c r="K18" s="50">
        <v>100</v>
      </c>
      <c r="L18" s="135">
        <v>44362</v>
      </c>
      <c r="M18" s="135">
        <v>44377</v>
      </c>
      <c r="N18" s="137" t="s">
        <v>813</v>
      </c>
      <c r="O18" s="136">
        <v>100</v>
      </c>
      <c r="P18" s="19">
        <v>2</v>
      </c>
      <c r="Q18" s="19">
        <v>2</v>
      </c>
      <c r="R18" s="44" t="s">
        <v>976</v>
      </c>
      <c r="S18" s="20"/>
      <c r="T18" s="134" t="s">
        <v>974</v>
      </c>
      <c r="U18" s="16"/>
      <c r="V18" s="149">
        <f>+'[1]1. PRUEBA RECORRIDO-RIESGOS-CFI'!P152</f>
        <v>0</v>
      </c>
      <c r="W18" s="149"/>
      <c r="X18" s="95"/>
      <c r="Y18" s="170">
        <f>+'[1]1. PRUEBA RECORRIDO-RIESGOS-CFI'!Q152</f>
        <v>0</v>
      </c>
      <c r="Z18" s="170"/>
      <c r="AO18" s="89"/>
      <c r="AS18" s="89" t="s">
        <v>795</v>
      </c>
    </row>
    <row r="19" spans="1:45" ht="405" x14ac:dyDescent="0.25">
      <c r="A19" s="90" t="s">
        <v>878</v>
      </c>
      <c r="B19" s="90">
        <v>2023</v>
      </c>
      <c r="C19" s="90" t="s">
        <v>808</v>
      </c>
      <c r="D19" s="90">
        <v>1</v>
      </c>
      <c r="E19" s="134" t="s">
        <v>828</v>
      </c>
      <c r="F19" s="134" t="s">
        <v>829</v>
      </c>
      <c r="G19" s="12" t="s">
        <v>777</v>
      </c>
      <c r="H19" s="90"/>
      <c r="I19" s="139" t="s">
        <v>907</v>
      </c>
      <c r="J19" s="139" t="s">
        <v>908</v>
      </c>
      <c r="K19" s="13">
        <v>100</v>
      </c>
      <c r="L19" s="135">
        <v>45078</v>
      </c>
      <c r="M19" s="135">
        <v>45260</v>
      </c>
      <c r="N19" s="142" t="s">
        <v>813</v>
      </c>
      <c r="O19" s="145">
        <v>100</v>
      </c>
      <c r="P19" s="19">
        <v>2</v>
      </c>
      <c r="Q19" s="19">
        <v>2</v>
      </c>
      <c r="R19" s="44" t="s">
        <v>976</v>
      </c>
      <c r="S19" s="20"/>
      <c r="T19" s="134" t="s">
        <v>974</v>
      </c>
      <c r="U19" s="16"/>
      <c r="V19" s="149">
        <f>+'[1]1. PRUEBA RECORRIDO-RIESGOS-CFI'!P153</f>
        <v>0</v>
      </c>
      <c r="W19" s="149"/>
      <c r="X19" s="95"/>
      <c r="Y19" s="170">
        <f>+'[1]1. PRUEBA RECORRIDO-RIESGOS-CFI'!Q153</f>
        <v>0</v>
      </c>
      <c r="Z19" s="170"/>
      <c r="AS19" s="89" t="s">
        <v>796</v>
      </c>
    </row>
    <row r="20" spans="1:45" ht="409.5" x14ac:dyDescent="0.25">
      <c r="A20" s="90" t="s">
        <v>878</v>
      </c>
      <c r="B20" s="90">
        <v>2023</v>
      </c>
      <c r="C20" s="90" t="s">
        <v>808</v>
      </c>
      <c r="D20" s="90">
        <v>2</v>
      </c>
      <c r="E20" s="134" t="s">
        <v>830</v>
      </c>
      <c r="F20" s="134" t="s">
        <v>831</v>
      </c>
      <c r="G20" s="12" t="s">
        <v>777</v>
      </c>
      <c r="H20" s="90"/>
      <c r="I20" s="138" t="s">
        <v>909</v>
      </c>
      <c r="J20" s="138" t="s">
        <v>910</v>
      </c>
      <c r="K20" s="50">
        <v>100</v>
      </c>
      <c r="L20" s="135">
        <v>45078</v>
      </c>
      <c r="M20" s="135">
        <v>45260</v>
      </c>
      <c r="N20" s="137" t="s">
        <v>813</v>
      </c>
      <c r="O20" s="136">
        <v>100</v>
      </c>
      <c r="P20" s="19">
        <v>2</v>
      </c>
      <c r="Q20" s="19">
        <v>2</v>
      </c>
      <c r="R20" s="44" t="s">
        <v>976</v>
      </c>
      <c r="S20" s="20"/>
      <c r="T20" s="134" t="s">
        <v>974</v>
      </c>
      <c r="U20" s="16"/>
      <c r="V20" s="149">
        <f>+'[1]1. PRUEBA RECORRIDO-RIESGOS-CFI'!P154</f>
        <v>0</v>
      </c>
      <c r="W20" s="149"/>
      <c r="X20" s="95"/>
      <c r="Y20" s="170">
        <f>+'[1]1. PRUEBA RECORRIDO-RIESGOS-CFI'!Q154</f>
        <v>0</v>
      </c>
      <c r="Z20" s="170"/>
      <c r="AS20" s="89" t="s">
        <v>797</v>
      </c>
    </row>
    <row r="21" spans="1:45" ht="255" x14ac:dyDescent="0.25">
      <c r="A21" s="90" t="s">
        <v>878</v>
      </c>
      <c r="B21" s="90">
        <v>2023</v>
      </c>
      <c r="C21" s="90" t="s">
        <v>808</v>
      </c>
      <c r="D21" s="90">
        <v>3</v>
      </c>
      <c r="E21" s="134" t="s">
        <v>832</v>
      </c>
      <c r="F21" s="134" t="s">
        <v>833</v>
      </c>
      <c r="G21" s="12" t="s">
        <v>777</v>
      </c>
      <c r="H21" s="90"/>
      <c r="I21" s="137" t="s">
        <v>911</v>
      </c>
      <c r="J21" s="137" t="s">
        <v>912</v>
      </c>
      <c r="K21" s="49">
        <v>100</v>
      </c>
      <c r="L21" s="135">
        <v>45078</v>
      </c>
      <c r="M21" s="135">
        <v>45260</v>
      </c>
      <c r="N21" s="137" t="s">
        <v>813</v>
      </c>
      <c r="O21" s="136">
        <v>100</v>
      </c>
      <c r="P21" s="19">
        <v>2</v>
      </c>
      <c r="Q21" s="19">
        <v>2</v>
      </c>
      <c r="R21" s="44" t="s">
        <v>976</v>
      </c>
      <c r="S21" s="20"/>
      <c r="T21" s="134" t="s">
        <v>974</v>
      </c>
      <c r="U21" s="16"/>
      <c r="V21" s="149">
        <f>+'[1]1. PRUEBA RECORRIDO-RIESGOS-CFI'!P155</f>
        <v>0</v>
      </c>
      <c r="W21" s="149"/>
      <c r="X21" s="95"/>
      <c r="Y21" s="170">
        <f>+'[1]1. PRUEBA RECORRIDO-RIESGOS-CFI'!Q155</f>
        <v>0</v>
      </c>
      <c r="Z21" s="170"/>
    </row>
    <row r="22" spans="1:45" ht="225" x14ac:dyDescent="0.25">
      <c r="A22" s="90" t="s">
        <v>878</v>
      </c>
      <c r="B22" s="90">
        <v>2023</v>
      </c>
      <c r="C22" s="90" t="s">
        <v>808</v>
      </c>
      <c r="D22" s="90">
        <v>4</v>
      </c>
      <c r="E22" s="134" t="s">
        <v>834</v>
      </c>
      <c r="F22" s="134" t="s">
        <v>835</v>
      </c>
      <c r="G22" s="12" t="s">
        <v>777</v>
      </c>
      <c r="H22" s="90"/>
      <c r="I22" s="138" t="s">
        <v>913</v>
      </c>
      <c r="J22" s="138" t="s">
        <v>914</v>
      </c>
      <c r="K22" s="50">
        <v>100</v>
      </c>
      <c r="L22" s="135">
        <v>45078</v>
      </c>
      <c r="M22" s="135">
        <v>45260</v>
      </c>
      <c r="N22" s="137" t="s">
        <v>915</v>
      </c>
      <c r="O22" s="136">
        <v>100</v>
      </c>
      <c r="P22" s="19">
        <v>2</v>
      </c>
      <c r="Q22" s="19">
        <v>2</v>
      </c>
      <c r="R22" s="44" t="s">
        <v>976</v>
      </c>
      <c r="S22" s="20"/>
      <c r="T22" s="134" t="s">
        <v>974</v>
      </c>
      <c r="U22" s="16"/>
      <c r="V22" s="149">
        <f>+'[1]1. PRUEBA RECORRIDO-RIESGOS-CFI'!P156</f>
        <v>0</v>
      </c>
      <c r="W22" s="149"/>
      <c r="X22" s="95"/>
      <c r="Y22" s="170">
        <f>+'[1]1. PRUEBA RECORRIDO-RIESGOS-CFI'!Q156</f>
        <v>0</v>
      </c>
      <c r="Z22" s="170"/>
    </row>
    <row r="23" spans="1:45" ht="390" x14ac:dyDescent="0.25">
      <c r="A23" s="90" t="s">
        <v>880</v>
      </c>
      <c r="B23" s="90">
        <v>2023</v>
      </c>
      <c r="C23" s="90" t="s">
        <v>808</v>
      </c>
      <c r="D23" s="90">
        <v>5</v>
      </c>
      <c r="E23" s="134" t="s">
        <v>836</v>
      </c>
      <c r="F23" s="134" t="s">
        <v>837</v>
      </c>
      <c r="G23" s="12" t="s">
        <v>777</v>
      </c>
      <c r="H23" s="90"/>
      <c r="I23" s="138" t="s">
        <v>916</v>
      </c>
      <c r="J23" s="138" t="s">
        <v>917</v>
      </c>
      <c r="K23" s="50">
        <v>100</v>
      </c>
      <c r="L23" s="135">
        <v>45078</v>
      </c>
      <c r="M23" s="135">
        <v>45260</v>
      </c>
      <c r="N23" s="137" t="s">
        <v>813</v>
      </c>
      <c r="O23" s="136">
        <v>100</v>
      </c>
      <c r="P23" s="19">
        <v>2</v>
      </c>
      <c r="Q23" s="19">
        <v>2</v>
      </c>
      <c r="R23" s="44" t="s">
        <v>976</v>
      </c>
      <c r="S23" s="20"/>
      <c r="T23" s="134" t="s">
        <v>974</v>
      </c>
      <c r="U23" s="16"/>
      <c r="V23" s="149" t="str">
        <f>+'[1]1. PRUEBA RECORRIDO-RIESGOS-CFI'!P157</f>
        <v/>
      </c>
      <c r="W23" s="149"/>
      <c r="X23" s="95"/>
      <c r="Y23" s="170" t="str">
        <f>+'[1]1. PRUEBA RECORRIDO-RIESGOS-CFI'!Q157</f>
        <v xml:space="preserve"> </v>
      </c>
      <c r="Z23" s="170"/>
    </row>
    <row r="24" spans="1:45" ht="409.5" x14ac:dyDescent="0.25">
      <c r="A24" s="90" t="s">
        <v>878</v>
      </c>
      <c r="B24" s="90">
        <v>2023</v>
      </c>
      <c r="C24" s="90" t="s">
        <v>808</v>
      </c>
      <c r="D24" s="90">
        <v>6</v>
      </c>
      <c r="E24" s="134" t="s">
        <v>838</v>
      </c>
      <c r="F24" s="134" t="s">
        <v>839</v>
      </c>
      <c r="G24" s="12" t="s">
        <v>777</v>
      </c>
      <c r="H24" s="90"/>
      <c r="I24" s="140" t="s">
        <v>918</v>
      </c>
      <c r="J24" s="140" t="s">
        <v>919</v>
      </c>
      <c r="K24" s="17">
        <v>100</v>
      </c>
      <c r="L24" s="135">
        <v>45078</v>
      </c>
      <c r="M24" s="135">
        <v>45260</v>
      </c>
      <c r="N24" s="142" t="s">
        <v>920</v>
      </c>
      <c r="O24" s="136">
        <v>100</v>
      </c>
      <c r="P24" s="19">
        <v>2</v>
      </c>
      <c r="Q24" s="19">
        <v>2</v>
      </c>
      <c r="R24" s="44" t="s">
        <v>976</v>
      </c>
      <c r="S24" s="20"/>
      <c r="T24" s="134" t="s">
        <v>974</v>
      </c>
      <c r="U24" s="16"/>
      <c r="V24" s="149">
        <f>+'[1]1. PRUEBA RECORRIDO-RIESGOS-CFI'!P158</f>
        <v>0</v>
      </c>
      <c r="W24" s="149"/>
      <c r="X24" s="95"/>
      <c r="Y24" s="170">
        <f>+'[1]1. PRUEBA RECORRIDO-RIESGOS-CFI'!Q158</f>
        <v>0</v>
      </c>
      <c r="Z24" s="170"/>
    </row>
    <row r="25" spans="1:45" ht="225" x14ac:dyDescent="0.25">
      <c r="A25" s="90" t="s">
        <v>881</v>
      </c>
      <c r="B25" s="90">
        <v>2023</v>
      </c>
      <c r="C25" s="90" t="s">
        <v>975</v>
      </c>
      <c r="D25" s="90">
        <v>1</v>
      </c>
      <c r="E25" s="134" t="s">
        <v>840</v>
      </c>
      <c r="F25" s="134" t="s">
        <v>841</v>
      </c>
      <c r="G25" s="12" t="s">
        <v>777</v>
      </c>
      <c r="H25" s="90"/>
      <c r="I25" s="140" t="s">
        <v>921</v>
      </c>
      <c r="J25" s="140" t="s">
        <v>922</v>
      </c>
      <c r="K25" s="17">
        <v>100</v>
      </c>
      <c r="L25" s="135">
        <v>45267</v>
      </c>
      <c r="M25" s="135">
        <v>45449</v>
      </c>
      <c r="N25" s="142" t="s">
        <v>923</v>
      </c>
      <c r="O25" s="136">
        <v>100</v>
      </c>
      <c r="P25" s="19">
        <v>2</v>
      </c>
      <c r="Q25" s="19">
        <v>2</v>
      </c>
      <c r="R25" s="44" t="s">
        <v>976</v>
      </c>
      <c r="S25" s="20"/>
      <c r="T25" s="134" t="s">
        <v>974</v>
      </c>
      <c r="U25" s="16"/>
      <c r="V25" s="149">
        <f>+'[1]1. PRUEBA RECORRIDO-RIESGOS-CFI'!P159</f>
        <v>0</v>
      </c>
      <c r="W25" s="149"/>
      <c r="X25" s="95"/>
      <c r="Y25" s="170">
        <f>+'[1]1. PRUEBA RECORRIDO-RIESGOS-CFI'!Q159</f>
        <v>0</v>
      </c>
      <c r="Z25" s="170"/>
    </row>
    <row r="26" spans="1:45" ht="345" x14ac:dyDescent="0.25">
      <c r="A26" s="90" t="s">
        <v>881</v>
      </c>
      <c r="B26" s="90">
        <v>2023</v>
      </c>
      <c r="C26" s="90" t="s">
        <v>975</v>
      </c>
      <c r="D26" s="90">
        <v>2</v>
      </c>
      <c r="E26" s="134" t="s">
        <v>842</v>
      </c>
      <c r="F26" s="134" t="s">
        <v>843</v>
      </c>
      <c r="G26" s="12" t="s">
        <v>777</v>
      </c>
      <c r="H26" s="90"/>
      <c r="I26" s="140" t="s">
        <v>924</v>
      </c>
      <c r="J26" s="140" t="s">
        <v>925</v>
      </c>
      <c r="K26" s="17">
        <v>100</v>
      </c>
      <c r="L26" s="135">
        <v>45267</v>
      </c>
      <c r="M26" s="135">
        <v>45449</v>
      </c>
      <c r="N26" s="140" t="s">
        <v>898</v>
      </c>
      <c r="O26" s="136">
        <v>85</v>
      </c>
      <c r="P26" s="19">
        <v>2</v>
      </c>
      <c r="Q26" s="19">
        <v>2</v>
      </c>
      <c r="R26" s="44" t="s">
        <v>976</v>
      </c>
      <c r="S26" s="20"/>
      <c r="T26" s="134" t="s">
        <v>979</v>
      </c>
      <c r="U26" s="16"/>
      <c r="V26" s="149">
        <f>+'[1]1. PRUEBA RECORRIDO-RIESGOS-CFI'!P160</f>
        <v>0</v>
      </c>
      <c r="W26" s="149"/>
      <c r="X26" s="95"/>
      <c r="Y26" s="170">
        <f>+'[1]1. PRUEBA RECORRIDO-RIESGOS-CFI'!Q160</f>
        <v>0</v>
      </c>
      <c r="Z26" s="170"/>
    </row>
    <row r="27" spans="1:45" ht="150" x14ac:dyDescent="0.25">
      <c r="A27" s="90" t="s">
        <v>878</v>
      </c>
      <c r="B27" s="90">
        <v>2024</v>
      </c>
      <c r="C27" s="90" t="s">
        <v>808</v>
      </c>
      <c r="D27" s="90">
        <v>1</v>
      </c>
      <c r="E27" s="134" t="s">
        <v>844</v>
      </c>
      <c r="F27" s="134" t="s">
        <v>845</v>
      </c>
      <c r="G27" s="12" t="s">
        <v>777</v>
      </c>
      <c r="H27" s="90"/>
      <c r="I27" s="140" t="s">
        <v>926</v>
      </c>
      <c r="J27" s="140" t="s">
        <v>927</v>
      </c>
      <c r="K27" s="17">
        <v>100</v>
      </c>
      <c r="L27" s="135">
        <v>45456</v>
      </c>
      <c r="M27" s="135">
        <v>45638</v>
      </c>
      <c r="N27" s="140" t="s">
        <v>928</v>
      </c>
      <c r="O27" s="136">
        <v>100</v>
      </c>
      <c r="P27" s="19">
        <v>2</v>
      </c>
      <c r="Q27" s="19">
        <v>2</v>
      </c>
      <c r="R27" s="44" t="s">
        <v>976</v>
      </c>
      <c r="S27" s="20"/>
      <c r="T27" s="134" t="s">
        <v>974</v>
      </c>
      <c r="U27" s="16"/>
      <c r="V27" s="149">
        <f>+'[1]1. PRUEBA RECORRIDO-RIESGOS-CFI'!P161</f>
        <v>0</v>
      </c>
      <c r="W27" s="149"/>
      <c r="X27" s="95"/>
      <c r="Y27" s="170">
        <f>+'[1]1. PRUEBA RECORRIDO-RIESGOS-CFI'!Q161</f>
        <v>0</v>
      </c>
      <c r="Z27" s="170"/>
    </row>
    <row r="28" spans="1:45" ht="195" x14ac:dyDescent="0.25">
      <c r="A28" s="90" t="s">
        <v>878</v>
      </c>
      <c r="B28" s="90">
        <v>2024</v>
      </c>
      <c r="C28" s="90" t="s">
        <v>808</v>
      </c>
      <c r="D28" s="90">
        <v>2</v>
      </c>
      <c r="E28" s="134" t="s">
        <v>846</v>
      </c>
      <c r="F28" s="134" t="s">
        <v>847</v>
      </c>
      <c r="G28" s="12" t="s">
        <v>777</v>
      </c>
      <c r="H28" s="90"/>
      <c r="I28" s="140" t="s">
        <v>929</v>
      </c>
      <c r="J28" s="140" t="s">
        <v>930</v>
      </c>
      <c r="K28" s="17">
        <v>100</v>
      </c>
      <c r="L28" s="135">
        <v>45456</v>
      </c>
      <c r="M28" s="135">
        <v>45638</v>
      </c>
      <c r="N28" s="140" t="s">
        <v>931</v>
      </c>
      <c r="O28" s="136">
        <v>100</v>
      </c>
      <c r="P28" s="19">
        <v>2</v>
      </c>
      <c r="Q28" s="19">
        <v>2</v>
      </c>
      <c r="R28" s="44" t="s">
        <v>976</v>
      </c>
      <c r="S28" s="20"/>
      <c r="T28" s="134" t="s">
        <v>974</v>
      </c>
      <c r="U28" s="16"/>
      <c r="V28" s="149">
        <f>+'[1]1. PRUEBA RECORRIDO-RIESGOS-CFI'!P162</f>
        <v>0</v>
      </c>
      <c r="W28" s="149"/>
      <c r="X28" s="95"/>
      <c r="Y28" s="170">
        <f>+'[1]1. PRUEBA RECORRIDO-RIESGOS-CFI'!Q162</f>
        <v>0</v>
      </c>
      <c r="Z28" s="170"/>
    </row>
    <row r="29" spans="1:45" ht="409.5" x14ac:dyDescent="0.25">
      <c r="A29" s="90" t="s">
        <v>882</v>
      </c>
      <c r="B29" s="90">
        <v>2024</v>
      </c>
      <c r="C29" s="90" t="s">
        <v>808</v>
      </c>
      <c r="D29" s="90">
        <v>3</v>
      </c>
      <c r="E29" s="134" t="s">
        <v>848</v>
      </c>
      <c r="F29" s="134" t="s">
        <v>849</v>
      </c>
      <c r="G29" s="12" t="s">
        <v>777</v>
      </c>
      <c r="H29" s="90"/>
      <c r="I29" s="140" t="s">
        <v>932</v>
      </c>
      <c r="J29" s="140" t="s">
        <v>933</v>
      </c>
      <c r="K29" s="17">
        <v>100</v>
      </c>
      <c r="L29" s="135">
        <v>45456</v>
      </c>
      <c r="M29" s="135">
        <v>45638</v>
      </c>
      <c r="N29" s="140" t="s">
        <v>934</v>
      </c>
      <c r="O29" s="136">
        <v>85</v>
      </c>
      <c r="P29" s="19">
        <v>2</v>
      </c>
      <c r="Q29" s="19">
        <v>2</v>
      </c>
      <c r="R29" s="44" t="s">
        <v>976</v>
      </c>
      <c r="S29" s="20"/>
      <c r="T29" s="134" t="s">
        <v>979</v>
      </c>
      <c r="U29" s="16"/>
      <c r="V29" s="149">
        <f>+'[1]1. PRUEBA RECORRIDO-RIESGOS-CFI'!P163</f>
        <v>0</v>
      </c>
      <c r="W29" s="149"/>
      <c r="X29" s="95"/>
      <c r="Y29" s="170">
        <f>+'[1]1. PRUEBA RECORRIDO-RIESGOS-CFI'!Q163</f>
        <v>0</v>
      </c>
      <c r="Z29" s="170"/>
    </row>
    <row r="30" spans="1:45" ht="210" x14ac:dyDescent="0.25">
      <c r="A30" s="90" t="s">
        <v>878</v>
      </c>
      <c r="B30" s="90">
        <v>2024</v>
      </c>
      <c r="C30" s="90" t="s">
        <v>808</v>
      </c>
      <c r="D30" s="90">
        <v>4</v>
      </c>
      <c r="E30" s="134" t="s">
        <v>850</v>
      </c>
      <c r="F30" s="134" t="s">
        <v>851</v>
      </c>
      <c r="G30" s="12" t="s">
        <v>777</v>
      </c>
      <c r="H30" s="90"/>
      <c r="I30" s="140" t="s">
        <v>935</v>
      </c>
      <c r="J30" s="140" t="s">
        <v>936</v>
      </c>
      <c r="K30" s="17">
        <v>100</v>
      </c>
      <c r="L30" s="135">
        <v>45456</v>
      </c>
      <c r="M30" s="135">
        <v>45638</v>
      </c>
      <c r="N30" s="140" t="s">
        <v>937</v>
      </c>
      <c r="O30" s="136">
        <v>100</v>
      </c>
      <c r="P30" s="19">
        <v>2</v>
      </c>
      <c r="Q30" s="19">
        <v>2</v>
      </c>
      <c r="R30" s="44" t="s">
        <v>976</v>
      </c>
      <c r="S30" s="20"/>
      <c r="T30" s="134" t="s">
        <v>974</v>
      </c>
      <c r="U30" s="16"/>
      <c r="V30" s="149">
        <f>+'[1]1. PRUEBA RECORRIDO-RIESGOS-CFI'!P164</f>
        <v>0</v>
      </c>
      <c r="W30" s="149"/>
      <c r="X30" s="95"/>
      <c r="Y30" s="170">
        <f>+'[1]1. PRUEBA RECORRIDO-RIESGOS-CFI'!Q164</f>
        <v>0</v>
      </c>
      <c r="Z30" s="170"/>
    </row>
    <row r="31" spans="1:45" ht="409.5" x14ac:dyDescent="0.25">
      <c r="A31" s="90" t="s">
        <v>878</v>
      </c>
      <c r="B31" s="90">
        <v>2024</v>
      </c>
      <c r="C31" s="90" t="s">
        <v>808</v>
      </c>
      <c r="D31" s="90">
        <v>5</v>
      </c>
      <c r="E31" s="134" t="s">
        <v>852</v>
      </c>
      <c r="F31" s="134" t="s">
        <v>853</v>
      </c>
      <c r="G31" s="12" t="s">
        <v>777</v>
      </c>
      <c r="H31" s="90"/>
      <c r="I31" s="140" t="s">
        <v>938</v>
      </c>
      <c r="J31" s="140" t="s">
        <v>939</v>
      </c>
      <c r="K31" s="17">
        <v>100</v>
      </c>
      <c r="L31" s="135">
        <v>45456</v>
      </c>
      <c r="M31" s="135">
        <v>45638</v>
      </c>
      <c r="N31" s="140" t="s">
        <v>937</v>
      </c>
      <c r="O31" s="136">
        <v>100</v>
      </c>
      <c r="P31" s="19">
        <v>2</v>
      </c>
      <c r="Q31" s="19">
        <v>2</v>
      </c>
      <c r="R31" s="44" t="s">
        <v>976</v>
      </c>
      <c r="S31" s="20"/>
      <c r="T31" s="134" t="s">
        <v>974</v>
      </c>
      <c r="U31" s="16"/>
      <c r="V31" s="149">
        <f>+'[1]1. PRUEBA RECORRIDO-RIESGOS-CFI'!P165</f>
        <v>0</v>
      </c>
      <c r="W31" s="149"/>
      <c r="X31" s="95"/>
      <c r="Y31" s="170">
        <f>+'[1]1. PRUEBA RECORRIDO-RIESGOS-CFI'!Q165</f>
        <v>0</v>
      </c>
      <c r="Z31" s="170"/>
    </row>
    <row r="32" spans="1:45" ht="135" x14ac:dyDescent="0.25">
      <c r="A32" s="90" t="s">
        <v>883</v>
      </c>
      <c r="B32" s="90">
        <v>2024</v>
      </c>
      <c r="C32" s="90" t="s">
        <v>808</v>
      </c>
      <c r="D32" s="90">
        <v>6</v>
      </c>
      <c r="E32" s="134" t="s">
        <v>854</v>
      </c>
      <c r="F32" s="134" t="s">
        <v>855</v>
      </c>
      <c r="G32" s="12" t="s">
        <v>777</v>
      </c>
      <c r="H32" s="90"/>
      <c r="I32" s="140" t="s">
        <v>940</v>
      </c>
      <c r="J32" s="140" t="s">
        <v>941</v>
      </c>
      <c r="K32" s="17">
        <v>100</v>
      </c>
      <c r="L32" s="135">
        <v>45456</v>
      </c>
      <c r="M32" s="135">
        <v>45638</v>
      </c>
      <c r="N32" s="140" t="s">
        <v>942</v>
      </c>
      <c r="O32" s="136">
        <v>100</v>
      </c>
      <c r="P32" s="19">
        <v>2</v>
      </c>
      <c r="Q32" s="19">
        <v>2</v>
      </c>
      <c r="R32" s="44" t="s">
        <v>976</v>
      </c>
      <c r="S32" s="20"/>
      <c r="T32" s="134" t="s">
        <v>974</v>
      </c>
      <c r="U32" s="16"/>
      <c r="V32" s="149">
        <f>+'[1]1. PRUEBA RECORRIDO-RIESGOS-CFI'!P166</f>
        <v>0</v>
      </c>
      <c r="W32" s="149"/>
      <c r="X32" s="95"/>
      <c r="Y32" s="170">
        <f>+'[1]1. PRUEBA RECORRIDO-RIESGOS-CFI'!Q166</f>
        <v>0</v>
      </c>
      <c r="Z32" s="170"/>
    </row>
    <row r="33" spans="1:26" ht="409.5" x14ac:dyDescent="0.25">
      <c r="A33" s="90" t="s">
        <v>884</v>
      </c>
      <c r="B33" s="90">
        <v>2024</v>
      </c>
      <c r="C33" s="90" t="s">
        <v>808</v>
      </c>
      <c r="D33" s="90">
        <v>7</v>
      </c>
      <c r="E33" s="134" t="s">
        <v>856</v>
      </c>
      <c r="F33" s="134" t="s">
        <v>857</v>
      </c>
      <c r="G33" s="12" t="s">
        <v>777</v>
      </c>
      <c r="H33" s="90"/>
      <c r="I33" s="140" t="s">
        <v>943</v>
      </c>
      <c r="J33" s="140" t="s">
        <v>944</v>
      </c>
      <c r="K33" s="17">
        <v>100</v>
      </c>
      <c r="L33" s="135">
        <v>45456</v>
      </c>
      <c r="M33" s="135">
        <v>45638</v>
      </c>
      <c r="N33" s="140" t="s">
        <v>945</v>
      </c>
      <c r="O33" s="136">
        <v>100</v>
      </c>
      <c r="P33" s="19">
        <v>2</v>
      </c>
      <c r="Q33" s="19">
        <v>2</v>
      </c>
      <c r="R33" s="44" t="s">
        <v>976</v>
      </c>
      <c r="S33" s="20"/>
      <c r="T33" s="134" t="s">
        <v>974</v>
      </c>
      <c r="U33" s="16"/>
      <c r="V33" s="149">
        <f>+'[1]1. PRUEBA RECORRIDO-RIESGOS-CFI'!P167</f>
        <v>0</v>
      </c>
      <c r="W33" s="149"/>
      <c r="X33" s="95"/>
      <c r="Y33" s="170">
        <f>+'[1]1. PRUEBA RECORRIDO-RIESGOS-CFI'!Q167</f>
        <v>0</v>
      </c>
      <c r="Z33" s="170"/>
    </row>
    <row r="34" spans="1:26" ht="409.5" x14ac:dyDescent="0.25">
      <c r="A34" s="90" t="s">
        <v>885</v>
      </c>
      <c r="B34" s="90">
        <v>2024</v>
      </c>
      <c r="C34" s="90" t="s">
        <v>808</v>
      </c>
      <c r="D34" s="90">
        <v>8</v>
      </c>
      <c r="E34" s="134" t="s">
        <v>858</v>
      </c>
      <c r="F34" s="134" t="s">
        <v>859</v>
      </c>
      <c r="G34" s="12" t="s">
        <v>777</v>
      </c>
      <c r="H34" s="90"/>
      <c r="I34" s="140" t="s">
        <v>946</v>
      </c>
      <c r="J34" s="140" t="s">
        <v>947</v>
      </c>
      <c r="K34" s="17">
        <v>100</v>
      </c>
      <c r="L34" s="135">
        <v>45456</v>
      </c>
      <c r="M34" s="135">
        <v>45638</v>
      </c>
      <c r="N34" s="140" t="s">
        <v>948</v>
      </c>
      <c r="O34" s="136">
        <v>100</v>
      </c>
      <c r="P34" s="19">
        <v>2</v>
      </c>
      <c r="Q34" s="19">
        <v>2</v>
      </c>
      <c r="R34" s="44" t="s">
        <v>976</v>
      </c>
      <c r="S34" s="20"/>
      <c r="T34" s="134" t="s">
        <v>974</v>
      </c>
      <c r="U34" s="16"/>
      <c r="V34" s="149">
        <f>+'[1]1. PRUEBA RECORRIDO-RIESGOS-CFI'!P168</f>
        <v>0</v>
      </c>
      <c r="W34" s="149"/>
      <c r="X34" s="95"/>
      <c r="Y34" s="170">
        <f>+'[1]1. PRUEBA RECORRIDO-RIESGOS-CFI'!Q168</f>
        <v>0</v>
      </c>
      <c r="Z34" s="170"/>
    </row>
    <row r="35" spans="1:26" ht="409.5" x14ac:dyDescent="0.25">
      <c r="A35" s="90" t="s">
        <v>883</v>
      </c>
      <c r="B35" s="90">
        <v>2024</v>
      </c>
      <c r="C35" s="90" t="s">
        <v>808</v>
      </c>
      <c r="D35" s="90">
        <v>9</v>
      </c>
      <c r="E35" s="134" t="s">
        <v>860</v>
      </c>
      <c r="F35" s="134" t="s">
        <v>861</v>
      </c>
      <c r="G35" s="12" t="s">
        <v>777</v>
      </c>
      <c r="H35" s="90"/>
      <c r="I35" s="140" t="s">
        <v>949</v>
      </c>
      <c r="J35" s="140" t="s">
        <v>950</v>
      </c>
      <c r="K35" s="17">
        <v>100</v>
      </c>
      <c r="L35" s="135">
        <v>45456</v>
      </c>
      <c r="M35" s="135">
        <v>45638</v>
      </c>
      <c r="N35" s="140" t="s">
        <v>942</v>
      </c>
      <c r="O35" s="136">
        <v>100</v>
      </c>
      <c r="P35" s="19">
        <v>2</v>
      </c>
      <c r="Q35" s="19">
        <v>2</v>
      </c>
      <c r="R35" s="44" t="s">
        <v>977</v>
      </c>
      <c r="S35" s="20"/>
      <c r="T35" s="134" t="s">
        <v>974</v>
      </c>
      <c r="U35" s="16"/>
      <c r="V35" s="149">
        <f>+'[1]1. PRUEBA RECORRIDO-RIESGOS-CFI'!P169</f>
        <v>0</v>
      </c>
      <c r="W35" s="149"/>
      <c r="X35" s="95"/>
      <c r="Y35" s="170">
        <f>+'[1]1. PRUEBA RECORRIDO-RIESGOS-CFI'!Q169</f>
        <v>0</v>
      </c>
      <c r="Z35" s="170"/>
    </row>
    <row r="36" spans="1:26" ht="405" x14ac:dyDescent="0.25">
      <c r="A36" s="90" t="s">
        <v>886</v>
      </c>
      <c r="B36" s="90">
        <v>2024</v>
      </c>
      <c r="C36" s="90" t="s">
        <v>808</v>
      </c>
      <c r="D36" s="90">
        <v>10</v>
      </c>
      <c r="E36" s="134" t="s">
        <v>862</v>
      </c>
      <c r="F36" s="134" t="s">
        <v>863</v>
      </c>
      <c r="G36" s="12" t="s">
        <v>777</v>
      </c>
      <c r="H36" s="90"/>
      <c r="I36" s="140" t="s">
        <v>951</v>
      </c>
      <c r="J36" s="140" t="s">
        <v>952</v>
      </c>
      <c r="K36" s="17">
        <v>100</v>
      </c>
      <c r="L36" s="135">
        <v>45456</v>
      </c>
      <c r="M36" s="135">
        <v>45638</v>
      </c>
      <c r="N36" s="140" t="s">
        <v>953</v>
      </c>
      <c r="O36" s="136">
        <v>100</v>
      </c>
      <c r="P36" s="19">
        <v>2</v>
      </c>
      <c r="Q36" s="19">
        <v>2</v>
      </c>
      <c r="R36" s="44" t="s">
        <v>976</v>
      </c>
      <c r="S36" s="20"/>
      <c r="T36" s="134" t="s">
        <v>974</v>
      </c>
      <c r="U36" s="16"/>
      <c r="V36" s="149">
        <f>+'[1]1. PRUEBA RECORRIDO-RIESGOS-CFI'!P170</f>
        <v>0</v>
      </c>
      <c r="W36" s="149"/>
      <c r="X36" s="95"/>
      <c r="Y36" s="170">
        <f>+'[1]1. PRUEBA RECORRIDO-RIESGOS-CFI'!Q170</f>
        <v>0</v>
      </c>
      <c r="Z36" s="170"/>
    </row>
    <row r="37" spans="1:26" ht="300" x14ac:dyDescent="0.25">
      <c r="A37" s="90" t="s">
        <v>887</v>
      </c>
      <c r="B37" s="90">
        <v>2024</v>
      </c>
      <c r="C37" s="90" t="s">
        <v>808</v>
      </c>
      <c r="D37" s="90">
        <v>11</v>
      </c>
      <c r="E37" s="134" t="s">
        <v>864</v>
      </c>
      <c r="F37" s="134" t="s">
        <v>865</v>
      </c>
      <c r="G37" s="12" t="s">
        <v>777</v>
      </c>
      <c r="H37" s="90"/>
      <c r="I37" s="140" t="s">
        <v>954</v>
      </c>
      <c r="J37" s="140" t="s">
        <v>955</v>
      </c>
      <c r="K37" s="17">
        <v>100</v>
      </c>
      <c r="L37" s="135">
        <v>45456</v>
      </c>
      <c r="M37" s="135">
        <v>45638</v>
      </c>
      <c r="N37" s="140" t="s">
        <v>956</v>
      </c>
      <c r="O37" s="136">
        <v>100</v>
      </c>
      <c r="P37" s="19">
        <v>2</v>
      </c>
      <c r="Q37" s="19">
        <v>2</v>
      </c>
      <c r="R37" s="44" t="s">
        <v>976</v>
      </c>
      <c r="S37" s="20"/>
      <c r="T37" s="134" t="s">
        <v>974</v>
      </c>
      <c r="U37" s="16"/>
      <c r="V37" s="149">
        <f>+'[1]1. PRUEBA RECORRIDO-RIESGOS-CFI'!P171</f>
        <v>0</v>
      </c>
      <c r="W37" s="149"/>
      <c r="X37" s="95"/>
      <c r="Y37" s="170">
        <f>+'[1]1. PRUEBA RECORRIDO-RIESGOS-CFI'!Q171</f>
        <v>0</v>
      </c>
      <c r="Z37" s="170"/>
    </row>
    <row r="38" spans="1:26" ht="409.5" x14ac:dyDescent="0.25">
      <c r="A38" s="90" t="s">
        <v>807</v>
      </c>
      <c r="B38" s="90">
        <v>2024</v>
      </c>
      <c r="C38" s="90" t="s">
        <v>808</v>
      </c>
      <c r="D38" s="90">
        <v>12</v>
      </c>
      <c r="E38" s="134" t="s">
        <v>866</v>
      </c>
      <c r="F38" s="134" t="s">
        <v>867</v>
      </c>
      <c r="G38" s="12" t="s">
        <v>777</v>
      </c>
      <c r="H38" s="90"/>
      <c r="I38" s="140" t="s">
        <v>957</v>
      </c>
      <c r="J38" s="140" t="s">
        <v>958</v>
      </c>
      <c r="K38" s="17">
        <v>100</v>
      </c>
      <c r="L38" s="135">
        <v>45456</v>
      </c>
      <c r="M38" s="135">
        <v>45638</v>
      </c>
      <c r="N38" s="140" t="s">
        <v>959</v>
      </c>
      <c r="O38" s="136">
        <v>100</v>
      </c>
      <c r="P38" s="19">
        <v>2</v>
      </c>
      <c r="Q38" s="19">
        <v>2</v>
      </c>
      <c r="R38" s="44" t="s">
        <v>977</v>
      </c>
      <c r="S38" s="20"/>
      <c r="T38" s="134" t="s">
        <v>974</v>
      </c>
      <c r="U38" s="16"/>
      <c r="V38" s="149">
        <f>+'[1]1. PRUEBA RECORRIDO-RIESGOS-CFI'!P172</f>
        <v>0</v>
      </c>
      <c r="W38" s="149"/>
      <c r="X38" s="95"/>
      <c r="Y38" s="170">
        <f>+'[1]1. PRUEBA RECORRIDO-RIESGOS-CFI'!Q172</f>
        <v>0</v>
      </c>
      <c r="Z38" s="170"/>
    </row>
    <row r="39" spans="1:26" ht="409.5" x14ac:dyDescent="0.25">
      <c r="A39" s="90" t="s">
        <v>807</v>
      </c>
      <c r="B39" s="90">
        <v>2024</v>
      </c>
      <c r="C39" s="90" t="s">
        <v>808</v>
      </c>
      <c r="D39" s="90">
        <v>13</v>
      </c>
      <c r="E39" s="134" t="s">
        <v>868</v>
      </c>
      <c r="F39" s="134" t="s">
        <v>869</v>
      </c>
      <c r="G39" s="12" t="s">
        <v>777</v>
      </c>
      <c r="H39" s="90"/>
      <c r="I39" s="140" t="s">
        <v>960</v>
      </c>
      <c r="J39" s="140" t="s">
        <v>961</v>
      </c>
      <c r="K39" s="17">
        <v>100</v>
      </c>
      <c r="L39" s="135">
        <v>45456</v>
      </c>
      <c r="M39" s="135">
        <v>45638</v>
      </c>
      <c r="N39" s="140" t="s">
        <v>959</v>
      </c>
      <c r="O39" s="136">
        <v>100</v>
      </c>
      <c r="P39" s="19">
        <v>2</v>
      </c>
      <c r="Q39" s="19">
        <v>2</v>
      </c>
      <c r="R39" s="44" t="s">
        <v>977</v>
      </c>
      <c r="S39" s="20"/>
      <c r="T39" s="134" t="s">
        <v>974</v>
      </c>
      <c r="U39" s="16"/>
      <c r="V39" s="149">
        <f>+'[1]1. PRUEBA RECORRIDO-RIESGOS-CFI'!P173</f>
        <v>0</v>
      </c>
      <c r="W39" s="149"/>
      <c r="X39" s="95"/>
      <c r="Y39" s="170">
        <f>+'[1]1. PRUEBA RECORRIDO-RIESGOS-CFI'!Q173</f>
        <v>0</v>
      </c>
      <c r="Z39" s="170"/>
    </row>
    <row r="40" spans="1:26" ht="165" x14ac:dyDescent="0.25">
      <c r="A40" s="90" t="s">
        <v>881</v>
      </c>
      <c r="B40" s="90">
        <v>2024</v>
      </c>
      <c r="C40" s="90" t="s">
        <v>808</v>
      </c>
      <c r="D40" s="90">
        <v>14</v>
      </c>
      <c r="E40" s="134" t="s">
        <v>870</v>
      </c>
      <c r="F40" s="134" t="s">
        <v>871</v>
      </c>
      <c r="G40" s="12" t="s">
        <v>777</v>
      </c>
      <c r="H40" s="90"/>
      <c r="I40" s="140" t="s">
        <v>962</v>
      </c>
      <c r="J40" s="140" t="s">
        <v>963</v>
      </c>
      <c r="K40" s="17">
        <v>100</v>
      </c>
      <c r="L40" s="135">
        <v>45456</v>
      </c>
      <c r="M40" s="135">
        <v>45638</v>
      </c>
      <c r="N40" s="140" t="s">
        <v>964</v>
      </c>
      <c r="O40" s="136">
        <v>100</v>
      </c>
      <c r="P40" s="19">
        <v>2</v>
      </c>
      <c r="Q40" s="19">
        <v>2</v>
      </c>
      <c r="R40" s="44" t="s">
        <v>976</v>
      </c>
      <c r="S40" s="20"/>
      <c r="T40" s="134" t="s">
        <v>974</v>
      </c>
      <c r="U40" s="16"/>
      <c r="V40" s="149">
        <f>+'[1]1. PRUEBA RECORRIDO-RIESGOS-CFI'!P174</f>
        <v>0</v>
      </c>
      <c r="W40" s="149"/>
      <c r="X40" s="95"/>
      <c r="Y40" s="170">
        <f>+'[1]1. PRUEBA RECORRIDO-RIESGOS-CFI'!Q174</f>
        <v>0</v>
      </c>
      <c r="Z40" s="170"/>
    </row>
    <row r="41" spans="1:26" ht="300" x14ac:dyDescent="0.25">
      <c r="A41" s="55" t="s">
        <v>888</v>
      </c>
      <c r="B41" s="55">
        <v>2024</v>
      </c>
      <c r="C41" s="90" t="s">
        <v>808</v>
      </c>
      <c r="D41" s="90">
        <v>15</v>
      </c>
      <c r="E41" s="134" t="s">
        <v>872</v>
      </c>
      <c r="F41" s="134" t="s">
        <v>873</v>
      </c>
      <c r="G41" s="12" t="s">
        <v>777</v>
      </c>
      <c r="H41" s="90"/>
      <c r="I41" s="140" t="s">
        <v>965</v>
      </c>
      <c r="J41" s="140" t="s">
        <v>966</v>
      </c>
      <c r="K41" s="17">
        <v>100</v>
      </c>
      <c r="L41" s="135">
        <v>45456</v>
      </c>
      <c r="M41" s="135">
        <v>45638</v>
      </c>
      <c r="N41" s="140" t="s">
        <v>967</v>
      </c>
      <c r="O41" s="136">
        <v>100</v>
      </c>
      <c r="P41" s="19">
        <v>2</v>
      </c>
      <c r="Q41" s="19">
        <v>2</v>
      </c>
      <c r="R41" s="44" t="s">
        <v>976</v>
      </c>
      <c r="S41" s="20"/>
      <c r="T41" s="134" t="s">
        <v>974</v>
      </c>
      <c r="U41" s="16"/>
      <c r="V41" s="149">
        <f>+'[1]1. PRUEBA RECORRIDO-RIESGOS-CFI'!P175</f>
        <v>0</v>
      </c>
      <c r="W41" s="149"/>
      <c r="X41" s="95"/>
      <c r="Y41" s="170">
        <f>+'[1]1. PRUEBA RECORRIDO-RIESGOS-CFI'!Q175</f>
        <v>0</v>
      </c>
      <c r="Z41" s="170"/>
    </row>
    <row r="42" spans="1:26" ht="135" x14ac:dyDescent="0.25">
      <c r="A42" s="55" t="s">
        <v>889</v>
      </c>
      <c r="B42" s="55">
        <v>2024</v>
      </c>
      <c r="C42" s="90" t="s">
        <v>975</v>
      </c>
      <c r="D42" s="90">
        <v>1</v>
      </c>
      <c r="E42" s="134" t="s">
        <v>874</v>
      </c>
      <c r="F42" s="134" t="s">
        <v>875</v>
      </c>
      <c r="G42" s="12" t="s">
        <v>777</v>
      </c>
      <c r="H42" s="90"/>
      <c r="I42" s="140" t="s">
        <v>968</v>
      </c>
      <c r="J42" s="140" t="s">
        <v>969</v>
      </c>
      <c r="K42" s="17">
        <v>100</v>
      </c>
      <c r="L42" s="135">
        <v>45565</v>
      </c>
      <c r="M42" s="135">
        <v>45746</v>
      </c>
      <c r="N42" s="140" t="s">
        <v>970</v>
      </c>
      <c r="O42" s="136">
        <v>100</v>
      </c>
      <c r="P42" s="19">
        <v>2</v>
      </c>
      <c r="Q42" s="19">
        <v>2</v>
      </c>
      <c r="R42" s="44" t="s">
        <v>976</v>
      </c>
      <c r="S42" s="20"/>
      <c r="T42" s="134" t="s">
        <v>974</v>
      </c>
      <c r="U42" s="16"/>
      <c r="V42" s="149">
        <f>+'[1]1. PRUEBA RECORRIDO-RIESGOS-CFI'!P176</f>
        <v>0</v>
      </c>
      <c r="W42" s="149"/>
      <c r="X42" s="95"/>
      <c r="Y42" s="170">
        <f>+'[1]1. PRUEBA RECORRIDO-RIESGOS-CFI'!Q176</f>
        <v>0</v>
      </c>
      <c r="Z42" s="170"/>
    </row>
    <row r="43" spans="1:26" ht="150" x14ac:dyDescent="0.25">
      <c r="A43" s="55" t="s">
        <v>890</v>
      </c>
      <c r="B43" s="55">
        <v>2024</v>
      </c>
      <c r="C43" s="90" t="s">
        <v>975</v>
      </c>
      <c r="D43" s="90">
        <v>2</v>
      </c>
      <c r="E43" s="134" t="s">
        <v>876</v>
      </c>
      <c r="F43" s="134" t="s">
        <v>877</v>
      </c>
      <c r="G43" s="12" t="s">
        <v>777</v>
      </c>
      <c r="H43" s="90"/>
      <c r="I43" s="140" t="s">
        <v>971</v>
      </c>
      <c r="J43" s="140" t="s">
        <v>972</v>
      </c>
      <c r="K43" s="17">
        <v>100</v>
      </c>
      <c r="L43" s="135">
        <v>45565</v>
      </c>
      <c r="M43" s="135">
        <v>45746</v>
      </c>
      <c r="N43" s="140" t="s">
        <v>973</v>
      </c>
      <c r="O43" s="136">
        <v>100</v>
      </c>
      <c r="P43" s="19">
        <v>2</v>
      </c>
      <c r="Q43" s="19">
        <v>2</v>
      </c>
      <c r="R43" s="44" t="s">
        <v>976</v>
      </c>
      <c r="S43" s="20"/>
      <c r="T43" s="134" t="s">
        <v>974</v>
      </c>
      <c r="U43" s="16"/>
      <c r="V43" s="149">
        <f>+'[1]1. PRUEBA RECORRIDO-RIESGOS-CFI'!P177</f>
        <v>0</v>
      </c>
      <c r="W43" s="149"/>
      <c r="X43" s="95"/>
      <c r="Y43" s="170">
        <f>+'[1]1. PRUEBA RECORRIDO-RIESGOS-CFI'!Q177</f>
        <v>0</v>
      </c>
      <c r="Z43" s="170"/>
    </row>
    <row r="44" spans="1:26" ht="21" hidden="1" customHeight="1" x14ac:dyDescent="0.25">
      <c r="A44" s="55"/>
      <c r="B44" s="55"/>
      <c r="F44" s="52"/>
      <c r="G44" s="90"/>
      <c r="H44" s="90"/>
      <c r="I44" s="140"/>
      <c r="J44" s="140"/>
      <c r="K44" s="17"/>
      <c r="L44" s="17"/>
      <c r="M44" s="133"/>
      <c r="N44" s="140"/>
      <c r="O44" s="17"/>
      <c r="P44" s="19"/>
      <c r="Q44" s="19"/>
      <c r="R44" s="44"/>
      <c r="S44" s="20"/>
      <c r="T44" s="20"/>
      <c r="U44" s="16"/>
      <c r="V44" s="149">
        <f>+'[1]1. PRUEBA RECORRIDO-RIESGOS-CFI'!P178</f>
        <v>0</v>
      </c>
      <c r="W44" s="149"/>
      <c r="X44" s="95"/>
      <c r="Y44" s="170">
        <f>+'[1]1. PRUEBA RECORRIDO-RIESGOS-CFI'!Q178</f>
        <v>0</v>
      </c>
      <c r="Z44" s="170"/>
    </row>
    <row r="45" spans="1:26" ht="21" hidden="1" customHeight="1" x14ac:dyDescent="0.25">
      <c r="A45" s="55"/>
      <c r="B45" s="55"/>
      <c r="F45" s="52"/>
      <c r="G45" s="90"/>
      <c r="H45" s="90"/>
      <c r="I45" s="17"/>
      <c r="J45" s="17"/>
      <c r="K45" s="17"/>
      <c r="L45" s="108"/>
      <c r="M45" s="102"/>
      <c r="N45" s="140"/>
      <c r="O45" s="17"/>
      <c r="P45" s="19"/>
      <c r="Q45" s="19"/>
      <c r="R45" s="44"/>
      <c r="S45" s="20"/>
      <c r="T45" s="20"/>
      <c r="U45" s="16"/>
      <c r="V45" s="149">
        <f>+'[1]1. PRUEBA RECORRIDO-RIESGOS-CFI'!P179</f>
        <v>0</v>
      </c>
      <c r="W45" s="149"/>
      <c r="X45" s="95"/>
      <c r="Y45" s="170">
        <f>+'[1]1. PRUEBA RECORRIDO-RIESGOS-CFI'!Q179</f>
        <v>0</v>
      </c>
      <c r="Z45" s="170"/>
    </row>
    <row r="46" spans="1:26" ht="21" hidden="1" customHeight="1" x14ac:dyDescent="0.25">
      <c r="A46" s="55"/>
      <c r="B46" s="55"/>
      <c r="F46" s="52"/>
      <c r="G46" s="90"/>
      <c r="H46" s="90"/>
      <c r="I46" s="17"/>
      <c r="J46" s="17"/>
      <c r="K46" s="17"/>
      <c r="L46" s="108"/>
      <c r="M46" s="102"/>
      <c r="N46" s="140"/>
      <c r="O46" s="17"/>
      <c r="P46" s="19"/>
      <c r="Q46" s="19"/>
      <c r="R46" s="44"/>
      <c r="S46" s="20"/>
      <c r="T46" s="20"/>
      <c r="U46" s="16"/>
      <c r="V46" s="149">
        <f>+'[1]1. PRUEBA RECORRIDO-RIESGOS-CFI'!P180</f>
        <v>0</v>
      </c>
      <c r="W46" s="149"/>
      <c r="X46" s="95"/>
      <c r="Y46" s="170">
        <f>+'[1]1. PRUEBA RECORRIDO-RIESGOS-CFI'!Q180</f>
        <v>0</v>
      </c>
      <c r="Z46" s="170"/>
    </row>
    <row r="47" spans="1:26" ht="21" hidden="1" customHeight="1" x14ac:dyDescent="0.25">
      <c r="A47" s="55"/>
      <c r="B47" s="55"/>
      <c r="F47" s="48"/>
      <c r="G47" s="90"/>
      <c r="H47" s="90"/>
      <c r="I47" s="17"/>
      <c r="J47" s="17"/>
      <c r="K47" s="17"/>
      <c r="L47" s="108"/>
      <c r="M47" s="102"/>
      <c r="N47" s="140"/>
      <c r="O47" s="17"/>
      <c r="P47" s="19"/>
      <c r="Q47" s="19"/>
      <c r="R47" s="44"/>
      <c r="S47" s="20"/>
      <c r="T47" s="20"/>
      <c r="U47" s="16"/>
      <c r="V47" s="149">
        <f>+'[1]1. PRUEBA RECORRIDO-RIESGOS-CFI'!P181</f>
        <v>0</v>
      </c>
      <c r="W47" s="149"/>
      <c r="X47" s="95"/>
      <c r="Y47" s="170">
        <f>+'[1]1. PRUEBA RECORRIDO-RIESGOS-CFI'!Q181</f>
        <v>0</v>
      </c>
      <c r="Z47" s="170"/>
    </row>
    <row r="48" spans="1:26" ht="21" hidden="1" customHeight="1" x14ac:dyDescent="0.25">
      <c r="A48" s="55"/>
      <c r="B48" s="55"/>
      <c r="F48" s="161"/>
      <c r="G48" s="90"/>
      <c r="H48" s="90"/>
      <c r="I48" s="17"/>
      <c r="J48" s="17"/>
      <c r="K48" s="17"/>
      <c r="L48" s="108"/>
      <c r="M48" s="102"/>
      <c r="N48" s="140"/>
      <c r="O48" s="17"/>
      <c r="P48" s="19"/>
      <c r="Q48" s="19"/>
      <c r="R48" s="44"/>
      <c r="S48" s="20"/>
      <c r="T48" s="20"/>
      <c r="U48" s="16"/>
      <c r="V48" s="149">
        <f>+'[1]1. PRUEBA RECORRIDO-RIESGOS-CFI'!P182</f>
        <v>0</v>
      </c>
      <c r="W48" s="149"/>
      <c r="X48" s="95"/>
      <c r="Y48" s="170">
        <f>+'[1]1. PRUEBA RECORRIDO-RIESGOS-CFI'!Q182</f>
        <v>0</v>
      </c>
      <c r="Z48" s="170"/>
    </row>
    <row r="49" spans="1:28" ht="21" hidden="1" customHeight="1" x14ac:dyDescent="0.25">
      <c r="A49" s="55"/>
      <c r="B49" s="55"/>
      <c r="F49" s="162"/>
      <c r="G49" s="90"/>
      <c r="H49" s="90"/>
      <c r="I49" s="17"/>
      <c r="J49" s="17"/>
      <c r="K49" s="17"/>
      <c r="L49" s="108"/>
      <c r="M49" s="102"/>
      <c r="N49" s="140"/>
      <c r="O49" s="17"/>
      <c r="P49" s="19"/>
      <c r="Q49" s="19"/>
      <c r="R49" s="44"/>
      <c r="S49" s="20"/>
      <c r="T49" s="20"/>
      <c r="U49" s="16"/>
      <c r="V49" s="149">
        <f>+'[1]1. PRUEBA RECORRIDO-RIESGOS-CFI'!P183</f>
        <v>0</v>
      </c>
      <c r="W49" s="149"/>
      <c r="X49" s="95"/>
      <c r="Y49" s="170">
        <f>+'[1]1. PRUEBA RECORRIDO-RIESGOS-CFI'!Q183</f>
        <v>0</v>
      </c>
      <c r="Z49" s="170"/>
    </row>
    <row r="50" spans="1:28" ht="21" hidden="1" customHeight="1" x14ac:dyDescent="0.25">
      <c r="A50" s="55"/>
      <c r="B50" s="55"/>
      <c r="F50" s="161"/>
      <c r="G50" s="90"/>
      <c r="H50" s="90"/>
      <c r="I50" s="17"/>
      <c r="J50" s="17"/>
      <c r="K50" s="17"/>
      <c r="L50" s="108"/>
      <c r="M50" s="102"/>
      <c r="N50" s="140"/>
      <c r="O50" s="17"/>
      <c r="P50" s="19"/>
      <c r="Q50" s="19"/>
      <c r="R50" s="44"/>
      <c r="S50" s="20"/>
      <c r="T50" s="20"/>
      <c r="U50" s="16"/>
      <c r="V50" s="149">
        <f>+'[1]1. PRUEBA RECORRIDO-RIESGOS-CFI'!P184</f>
        <v>0</v>
      </c>
      <c r="W50" s="149"/>
      <c r="X50" s="95"/>
      <c r="Y50" s="170">
        <f>+'[1]1. PRUEBA RECORRIDO-RIESGOS-CFI'!Q184</f>
        <v>0</v>
      </c>
      <c r="Z50" s="170"/>
    </row>
    <row r="51" spans="1:28" ht="21" hidden="1" customHeight="1" x14ac:dyDescent="0.25">
      <c r="A51" s="55"/>
      <c r="B51" s="55"/>
      <c r="F51" s="162"/>
      <c r="G51" s="90"/>
      <c r="H51" s="90"/>
      <c r="I51" s="17"/>
      <c r="J51" s="17"/>
      <c r="K51" s="17"/>
      <c r="L51" s="108"/>
      <c r="M51" s="102"/>
      <c r="N51" s="140"/>
      <c r="O51" s="17"/>
      <c r="P51" s="19"/>
      <c r="Q51" s="19"/>
      <c r="R51" s="44"/>
      <c r="S51" s="20"/>
      <c r="T51" s="20"/>
      <c r="U51" s="16"/>
      <c r="V51" s="149">
        <f>+'[1]1. PRUEBA RECORRIDO-RIESGOS-CFI'!P185</f>
        <v>0</v>
      </c>
      <c r="W51" s="149"/>
      <c r="X51" s="95"/>
      <c r="Y51" s="170">
        <f>+'[1]1. PRUEBA RECORRIDO-RIESGOS-CFI'!Q185</f>
        <v>0</v>
      </c>
      <c r="Z51" s="170"/>
    </row>
    <row r="52" spans="1:28" ht="21" hidden="1" customHeight="1" x14ac:dyDescent="0.25">
      <c r="A52" s="55"/>
      <c r="B52" s="55"/>
      <c r="F52" s="48"/>
      <c r="G52" s="90"/>
      <c r="H52" s="90"/>
      <c r="I52" s="50"/>
      <c r="J52" s="50"/>
      <c r="K52" s="50"/>
      <c r="L52" s="107"/>
      <c r="M52" s="102"/>
      <c r="N52" s="137"/>
      <c r="O52" s="49"/>
      <c r="P52" s="19"/>
      <c r="Q52" s="19"/>
      <c r="R52" s="44"/>
      <c r="S52" s="20"/>
      <c r="T52" s="20"/>
      <c r="U52" s="16"/>
      <c r="V52" s="149">
        <f>+'[1]1. PRUEBA RECORRIDO-RIESGOS-CFI'!P186</f>
        <v>0</v>
      </c>
      <c r="W52" s="149"/>
      <c r="X52" s="95"/>
      <c r="Y52" s="170">
        <f>+'[1]1. PRUEBA RECORRIDO-RIESGOS-CFI'!Q186</f>
        <v>0</v>
      </c>
      <c r="Z52" s="170"/>
    </row>
    <row r="53" spans="1:28" ht="21" hidden="1" customHeight="1" x14ac:dyDescent="0.25">
      <c r="A53" s="55"/>
      <c r="B53" s="55"/>
      <c r="F53" s="48"/>
      <c r="G53" s="90"/>
      <c r="H53" s="90"/>
      <c r="I53" s="51"/>
      <c r="J53" s="51"/>
      <c r="K53" s="51"/>
      <c r="L53" s="109"/>
      <c r="M53" s="102"/>
      <c r="N53" s="139"/>
      <c r="O53" s="13"/>
      <c r="P53" s="19"/>
      <c r="Q53" s="19"/>
      <c r="R53" s="44"/>
      <c r="S53" s="20"/>
      <c r="T53" s="20"/>
      <c r="U53" s="16"/>
      <c r="V53" s="149">
        <f>+'[1]1. PRUEBA RECORRIDO-RIESGOS-CFI'!P187</f>
        <v>0</v>
      </c>
      <c r="W53" s="149"/>
      <c r="X53" s="95"/>
      <c r="Y53" s="170">
        <f>+'[1]1. PRUEBA RECORRIDO-RIESGOS-CFI'!Q187</f>
        <v>0</v>
      </c>
      <c r="Z53" s="170"/>
    </row>
    <row r="54" spans="1:28" ht="21" hidden="1" customHeight="1" x14ac:dyDescent="0.25">
      <c r="A54" s="55"/>
      <c r="B54" s="55"/>
      <c r="F54" s="48"/>
      <c r="G54" s="90"/>
      <c r="H54" s="90"/>
      <c r="I54" s="50"/>
      <c r="J54" s="50"/>
      <c r="K54" s="50"/>
      <c r="L54" s="107"/>
      <c r="M54" s="102"/>
      <c r="N54" s="138"/>
      <c r="O54" s="50"/>
      <c r="P54" s="19"/>
      <c r="Q54" s="19"/>
      <c r="R54" s="44"/>
      <c r="S54" s="20"/>
      <c r="T54" s="20"/>
      <c r="U54" s="16"/>
      <c r="V54" s="149">
        <f>+'[1]1. PRUEBA RECORRIDO-RIESGOS-CFI'!P188</f>
        <v>0</v>
      </c>
      <c r="W54" s="149"/>
      <c r="X54" s="95"/>
      <c r="Y54" s="170">
        <f>+'[1]1. PRUEBA RECORRIDO-RIESGOS-CFI'!Q188</f>
        <v>0</v>
      </c>
      <c r="Z54" s="170"/>
    </row>
    <row r="55" spans="1:28" ht="21" hidden="1" customHeight="1" x14ac:dyDescent="0.25">
      <c r="A55" s="55"/>
      <c r="B55" s="55"/>
      <c r="F55" s="48"/>
      <c r="G55" s="90"/>
      <c r="H55" s="90"/>
      <c r="I55" s="50"/>
      <c r="J55" s="50"/>
      <c r="K55" s="50"/>
      <c r="L55" s="107"/>
      <c r="M55" s="102"/>
      <c r="N55" s="138"/>
      <c r="O55" s="50"/>
      <c r="P55" s="19"/>
      <c r="Q55" s="19"/>
      <c r="R55" s="44"/>
      <c r="S55" s="20"/>
      <c r="T55" s="20"/>
      <c r="U55" s="16"/>
      <c r="V55" s="149">
        <f>+'[1]1. PRUEBA RECORRIDO-RIESGOS-CFI'!P189</f>
        <v>0</v>
      </c>
      <c r="W55" s="149"/>
      <c r="X55" s="95"/>
      <c r="Y55" s="170">
        <f>+'[1]1. PRUEBA RECORRIDO-RIESGOS-CFI'!Q189</f>
        <v>0</v>
      </c>
      <c r="Z55" s="170"/>
    </row>
    <row r="56" spans="1:28" ht="21" hidden="1" customHeight="1" x14ac:dyDescent="0.25">
      <c r="A56" s="55"/>
      <c r="B56" s="55"/>
      <c r="F56" s="48"/>
      <c r="G56" s="90"/>
      <c r="H56" s="90"/>
      <c r="I56" s="51"/>
      <c r="J56" s="51"/>
      <c r="K56" s="51"/>
      <c r="L56" s="109"/>
      <c r="M56" s="102"/>
      <c r="N56" s="140"/>
      <c r="O56" s="17"/>
      <c r="P56" s="19"/>
      <c r="Q56" s="19"/>
      <c r="R56" s="44"/>
      <c r="S56" s="45"/>
      <c r="T56" s="45"/>
      <c r="U56" s="16"/>
      <c r="V56" s="16"/>
      <c r="W56" s="16"/>
      <c r="X56" s="16"/>
      <c r="Y56" s="16"/>
      <c r="Z56" s="16"/>
      <c r="AA56" s="16"/>
      <c r="AB56" s="16"/>
    </row>
    <row r="57" spans="1:28" ht="21" hidden="1" customHeight="1" x14ac:dyDescent="0.25">
      <c r="A57" s="55"/>
      <c r="B57" s="55"/>
      <c r="F57" s="161"/>
      <c r="G57" s="90"/>
      <c r="H57" s="90"/>
      <c r="I57" s="51"/>
      <c r="J57" s="51"/>
      <c r="K57" s="51"/>
      <c r="L57" s="109"/>
      <c r="M57" s="102"/>
      <c r="N57" s="140"/>
      <c r="O57" s="17"/>
      <c r="P57" s="19"/>
      <c r="Q57" s="19"/>
      <c r="R57" s="44"/>
      <c r="S57" s="45"/>
      <c r="T57" s="20"/>
      <c r="U57" s="16"/>
      <c r="V57" s="16"/>
      <c r="W57" s="16"/>
    </row>
    <row r="58" spans="1:28" ht="21" hidden="1" customHeight="1" x14ac:dyDescent="0.25">
      <c r="A58" s="55"/>
      <c r="B58" s="55"/>
      <c r="F58" s="162"/>
      <c r="G58" s="90"/>
      <c r="H58" s="90"/>
      <c r="I58" s="50"/>
      <c r="J58" s="50"/>
      <c r="K58" s="50"/>
      <c r="L58" s="107"/>
      <c r="M58" s="102"/>
      <c r="N58" s="138"/>
      <c r="O58" s="50"/>
      <c r="P58" s="19"/>
      <c r="Q58" s="19"/>
      <c r="R58" s="44"/>
      <c r="S58" s="45"/>
      <c r="T58" s="45"/>
      <c r="U58" s="16"/>
      <c r="V58" s="16"/>
      <c r="W58" s="16"/>
    </row>
    <row r="59" spans="1:28" ht="21" hidden="1" customHeight="1" x14ac:dyDescent="0.25">
      <c r="A59" s="55"/>
      <c r="B59" s="55"/>
      <c r="F59" s="162"/>
      <c r="G59" s="90"/>
      <c r="H59" s="90"/>
      <c r="I59" s="18"/>
      <c r="J59" s="18"/>
      <c r="K59" s="18"/>
      <c r="L59" s="110"/>
      <c r="M59" s="102"/>
      <c r="N59" s="143"/>
      <c r="O59" s="18"/>
      <c r="P59" s="19"/>
      <c r="Q59" s="19"/>
      <c r="R59" s="44"/>
      <c r="S59" s="45"/>
      <c r="T59" s="45"/>
      <c r="U59" s="16"/>
      <c r="V59" s="16"/>
      <c r="W59" s="16"/>
    </row>
    <row r="60" spans="1:28" ht="21" hidden="1" customHeight="1" x14ac:dyDescent="0.25">
      <c r="A60" s="55"/>
      <c r="B60" s="55"/>
      <c r="F60" s="48"/>
      <c r="G60" s="90"/>
      <c r="H60" s="90"/>
      <c r="I60" s="50"/>
      <c r="J60" s="50"/>
      <c r="K60" s="50"/>
      <c r="L60" s="107"/>
      <c r="M60" s="102"/>
      <c r="N60" s="138"/>
      <c r="O60" s="50"/>
      <c r="P60" s="19"/>
      <c r="Q60" s="19"/>
      <c r="R60" s="44"/>
      <c r="S60" s="45"/>
      <c r="T60" s="45"/>
      <c r="U60" s="16"/>
      <c r="V60" s="16"/>
      <c r="W60" s="16"/>
    </row>
    <row r="61" spans="1:28" ht="21" hidden="1" customHeight="1" x14ac:dyDescent="0.25">
      <c r="A61" s="55"/>
      <c r="B61" s="55"/>
      <c r="F61" s="48"/>
      <c r="G61" s="90"/>
      <c r="H61" s="90"/>
      <c r="I61" s="50"/>
      <c r="J61" s="50"/>
      <c r="K61" s="50"/>
      <c r="L61" s="107"/>
      <c r="M61" s="102"/>
      <c r="N61" s="137"/>
      <c r="O61" s="49"/>
      <c r="P61" s="19"/>
      <c r="Q61" s="19"/>
      <c r="R61" s="44"/>
      <c r="S61" s="45"/>
      <c r="T61" s="45"/>
      <c r="U61" s="16"/>
      <c r="V61" s="16"/>
      <c r="W61" s="16"/>
    </row>
    <row r="62" spans="1:28" ht="21" hidden="1" customHeight="1" x14ac:dyDescent="0.25">
      <c r="A62" s="55"/>
      <c r="B62" s="55"/>
      <c r="F62" s="48"/>
      <c r="G62" s="90"/>
      <c r="H62" s="90"/>
      <c r="I62" s="50"/>
      <c r="J62" s="50"/>
      <c r="K62" s="50"/>
      <c r="L62" s="107"/>
      <c r="M62" s="102"/>
      <c r="N62" s="137"/>
      <c r="O62" s="49"/>
      <c r="P62" s="19"/>
      <c r="Q62" s="19"/>
      <c r="R62" s="44"/>
      <c r="S62" s="45"/>
      <c r="T62" s="45"/>
      <c r="U62" s="16"/>
      <c r="V62" s="16"/>
      <c r="W62" s="16"/>
    </row>
    <row r="63" spans="1:28" ht="21" hidden="1" customHeight="1" x14ac:dyDescent="0.25">
      <c r="A63" s="55"/>
      <c r="B63" s="55"/>
      <c r="F63" s="48"/>
      <c r="G63" s="90"/>
      <c r="H63" s="90"/>
      <c r="I63" s="50"/>
      <c r="J63" s="50"/>
      <c r="K63" s="50"/>
      <c r="L63" s="107"/>
      <c r="M63" s="102"/>
      <c r="N63" s="137"/>
      <c r="O63" s="49"/>
      <c r="P63" s="19"/>
      <c r="Q63" s="19"/>
      <c r="R63" s="44"/>
      <c r="S63" s="45"/>
      <c r="T63" s="45"/>
      <c r="U63" s="16"/>
      <c r="V63" s="16"/>
      <c r="W63" s="16"/>
    </row>
    <row r="64" spans="1:28" ht="21" hidden="1" customHeight="1" x14ac:dyDescent="0.25">
      <c r="A64" s="55"/>
      <c r="B64" s="55"/>
      <c r="F64" s="48"/>
      <c r="G64" s="90"/>
      <c r="H64" s="90"/>
      <c r="I64" s="50"/>
      <c r="J64" s="50"/>
      <c r="K64" s="50"/>
      <c r="L64" s="107"/>
      <c r="M64" s="102"/>
      <c r="N64" s="137"/>
      <c r="O64" s="49"/>
      <c r="P64" s="19"/>
      <c r="Q64" s="19"/>
      <c r="R64" s="44"/>
      <c r="S64" s="45"/>
      <c r="T64" s="44"/>
      <c r="U64" s="16"/>
      <c r="V64" s="16"/>
      <c r="W64" s="16"/>
    </row>
    <row r="65" spans="1:23" ht="21" hidden="1" customHeight="1" x14ac:dyDescent="0.25">
      <c r="A65" s="55"/>
      <c r="B65" s="55"/>
      <c r="F65" s="48"/>
      <c r="G65" s="90"/>
      <c r="H65" s="90"/>
      <c r="I65" s="51"/>
      <c r="J65" s="51"/>
      <c r="K65" s="51"/>
      <c r="L65" s="109"/>
      <c r="M65" s="102"/>
      <c r="N65" s="142"/>
      <c r="O65" s="51"/>
      <c r="P65" s="19"/>
      <c r="Q65" s="19"/>
      <c r="R65" s="44"/>
      <c r="S65" s="45"/>
      <c r="T65" s="44"/>
      <c r="U65" s="16"/>
      <c r="V65" s="16"/>
      <c r="W65" s="16"/>
    </row>
    <row r="66" spans="1:23" ht="21" hidden="1" customHeight="1" x14ac:dyDescent="0.25">
      <c r="A66" s="55"/>
      <c r="B66" s="55"/>
      <c r="F66" s="161"/>
      <c r="G66" s="90"/>
      <c r="H66" s="90"/>
      <c r="I66" s="51"/>
      <c r="J66" s="51"/>
      <c r="K66" s="51"/>
      <c r="L66" s="109"/>
      <c r="M66" s="102"/>
      <c r="N66" s="142"/>
      <c r="O66" s="71"/>
      <c r="P66" s="19"/>
      <c r="Q66" s="19"/>
      <c r="R66" s="44"/>
      <c r="S66" s="45"/>
      <c r="T66" s="45"/>
      <c r="U66" s="16"/>
      <c r="V66" s="16"/>
      <c r="W66" s="16"/>
    </row>
    <row r="67" spans="1:23" ht="21" hidden="1" customHeight="1" x14ac:dyDescent="0.25">
      <c r="A67" s="55"/>
      <c r="B67" s="55"/>
      <c r="F67" s="162"/>
      <c r="G67" s="90"/>
      <c r="H67" s="90"/>
      <c r="I67" s="51"/>
      <c r="J67" s="51"/>
      <c r="K67" s="51"/>
      <c r="L67" s="109"/>
      <c r="M67" s="102"/>
      <c r="N67" s="144"/>
      <c r="O67" s="54"/>
      <c r="P67" s="19"/>
      <c r="Q67" s="19"/>
      <c r="R67" s="44"/>
      <c r="S67" s="45"/>
      <c r="T67" s="44"/>
      <c r="U67" s="16"/>
      <c r="V67" s="16"/>
      <c r="W67" s="16"/>
    </row>
    <row r="68" spans="1:23" ht="21" hidden="1" customHeight="1" x14ac:dyDescent="0.25">
      <c r="A68" s="55"/>
      <c r="B68" s="55"/>
      <c r="F68" s="48"/>
      <c r="G68" s="90"/>
      <c r="H68" s="90"/>
      <c r="I68" s="50"/>
      <c r="J68" s="50"/>
      <c r="K68" s="50"/>
      <c r="L68" s="107"/>
      <c r="M68" s="102"/>
      <c r="N68" s="137"/>
      <c r="O68" s="49"/>
      <c r="P68" s="19"/>
      <c r="Q68" s="19"/>
      <c r="R68" s="44"/>
      <c r="S68" s="45"/>
      <c r="T68" s="44"/>
      <c r="U68" s="16"/>
      <c r="V68" s="16"/>
      <c r="W68" s="16"/>
    </row>
    <row r="69" spans="1:23" ht="21" hidden="1" customHeight="1" x14ac:dyDescent="0.25">
      <c r="A69" s="55"/>
      <c r="B69" s="55"/>
      <c r="F69" s="161"/>
      <c r="G69" s="90"/>
      <c r="H69" s="90"/>
      <c r="I69" s="50"/>
      <c r="J69" s="50"/>
      <c r="K69" s="50"/>
      <c r="L69" s="107"/>
      <c r="M69" s="102"/>
      <c r="N69" s="138"/>
      <c r="O69" s="50"/>
      <c r="P69" s="19"/>
      <c r="Q69" s="19"/>
      <c r="R69" s="44"/>
      <c r="S69" s="45"/>
      <c r="T69" s="44"/>
      <c r="U69" s="16"/>
      <c r="V69" s="16"/>
      <c r="W69" s="16"/>
    </row>
    <row r="70" spans="1:23" ht="21" hidden="1" customHeight="1" x14ac:dyDescent="0.25">
      <c r="A70" s="55"/>
      <c r="B70" s="55"/>
      <c r="F70" s="162"/>
      <c r="G70" s="90"/>
      <c r="H70" s="90"/>
      <c r="I70" s="50"/>
      <c r="J70" s="50"/>
      <c r="K70" s="50"/>
      <c r="L70" s="107"/>
      <c r="M70" s="102"/>
      <c r="N70" s="138"/>
      <c r="O70" s="50"/>
      <c r="P70" s="19"/>
      <c r="Q70" s="19"/>
      <c r="R70" s="44"/>
      <c r="S70" s="45"/>
      <c r="T70" s="20"/>
      <c r="U70" s="16"/>
      <c r="V70" s="16"/>
      <c r="W70" s="16"/>
    </row>
    <row r="71" spans="1:23" ht="21" hidden="1" customHeight="1" x14ac:dyDescent="0.25">
      <c r="A71" s="55"/>
      <c r="B71" s="55"/>
      <c r="F71" s="48"/>
      <c r="G71" s="90"/>
      <c r="H71" s="90"/>
      <c r="I71" s="50"/>
      <c r="J71" s="50"/>
      <c r="K71" s="50"/>
      <c r="L71" s="107"/>
      <c r="M71" s="102"/>
      <c r="N71" s="138"/>
      <c r="O71" s="50"/>
      <c r="P71" s="19"/>
      <c r="Q71" s="19"/>
      <c r="R71" s="44"/>
      <c r="S71" s="45"/>
      <c r="T71" s="44"/>
      <c r="U71" s="16"/>
      <c r="V71" s="16"/>
      <c r="W71" s="16"/>
    </row>
    <row r="72" spans="1:23" ht="21" hidden="1" customHeight="1" x14ac:dyDescent="0.25">
      <c r="A72" s="55"/>
      <c r="B72" s="55"/>
      <c r="F72" s="48"/>
      <c r="G72" s="90"/>
      <c r="H72" s="90"/>
      <c r="I72" s="50"/>
      <c r="J72" s="50"/>
      <c r="K72" s="50"/>
      <c r="L72" s="107"/>
      <c r="M72" s="102"/>
      <c r="N72" s="138"/>
      <c r="O72" s="50"/>
      <c r="P72" s="19"/>
      <c r="Q72" s="19"/>
      <c r="R72" s="44"/>
      <c r="S72" s="45"/>
      <c r="T72" s="44"/>
      <c r="U72" s="16"/>
      <c r="V72" s="16"/>
      <c r="W72" s="16"/>
    </row>
    <row r="73" spans="1:23" ht="21" hidden="1" customHeight="1" x14ac:dyDescent="0.25">
      <c r="A73" s="55"/>
      <c r="B73" s="55"/>
      <c r="F73" s="48"/>
      <c r="G73" s="90"/>
      <c r="H73" s="90"/>
      <c r="I73" s="50"/>
      <c r="J73" s="50"/>
      <c r="K73" s="50"/>
      <c r="L73" s="107"/>
      <c r="M73" s="102"/>
      <c r="N73" s="138"/>
      <c r="O73" s="50"/>
      <c r="P73" s="19"/>
      <c r="Q73" s="19"/>
      <c r="R73" s="44"/>
      <c r="S73" s="45"/>
      <c r="T73" s="44"/>
      <c r="U73" s="16"/>
      <c r="V73" s="16"/>
      <c r="W73" s="16"/>
    </row>
    <row r="74" spans="1:23" ht="21" hidden="1" customHeight="1" x14ac:dyDescent="0.25">
      <c r="A74" s="55"/>
      <c r="B74" s="55"/>
      <c r="F74" s="48"/>
      <c r="G74" s="90"/>
      <c r="H74" s="90"/>
      <c r="I74" s="50"/>
      <c r="J74" s="50"/>
      <c r="K74" s="50"/>
      <c r="L74" s="107"/>
      <c r="M74" s="102"/>
      <c r="N74" s="137"/>
      <c r="O74" s="49"/>
      <c r="P74" s="19"/>
      <c r="Q74" s="19"/>
      <c r="R74" s="44"/>
      <c r="S74" s="45"/>
      <c r="T74" s="44"/>
      <c r="U74" s="16"/>
      <c r="V74" s="16"/>
      <c r="W74" s="16"/>
    </row>
    <row r="75" spans="1:23" ht="21" hidden="1" customHeight="1" x14ac:dyDescent="0.25">
      <c r="A75" s="55"/>
      <c r="B75" s="55"/>
      <c r="F75" s="48"/>
      <c r="G75" s="65"/>
      <c r="H75" s="90"/>
      <c r="I75" s="53"/>
      <c r="J75" s="53"/>
      <c r="K75" s="53"/>
      <c r="L75" s="111"/>
      <c r="M75" s="102"/>
      <c r="N75" s="49"/>
      <c r="O75" s="49"/>
      <c r="P75" s="19"/>
      <c r="Q75" s="19"/>
      <c r="R75" s="44"/>
      <c r="S75" s="45"/>
      <c r="T75" s="55"/>
    </row>
    <row r="76" spans="1:23" ht="21" hidden="1" customHeight="1" x14ac:dyDescent="0.25">
      <c r="A76" s="55"/>
      <c r="B76" s="55"/>
      <c r="F76" s="48"/>
      <c r="G76" s="65"/>
      <c r="H76" s="90"/>
      <c r="I76" s="53"/>
      <c r="J76" s="53"/>
      <c r="K76" s="53"/>
      <c r="L76" s="111"/>
      <c r="M76" s="102"/>
      <c r="N76" s="49"/>
      <c r="O76" s="49"/>
      <c r="P76" s="19"/>
      <c r="Q76" s="19"/>
      <c r="R76" s="44"/>
      <c r="S76" s="45"/>
      <c r="T76" s="55"/>
    </row>
    <row r="77" spans="1:23" ht="21" hidden="1" customHeight="1" x14ac:dyDescent="0.25">
      <c r="A77" s="55"/>
      <c r="B77" s="55"/>
      <c r="F77" s="48"/>
      <c r="G77" s="65"/>
      <c r="H77" s="90"/>
      <c r="I77" s="53"/>
      <c r="J77" s="53"/>
      <c r="K77" s="53"/>
      <c r="L77" s="111"/>
      <c r="M77" s="102"/>
      <c r="N77" s="49"/>
      <c r="O77" s="49"/>
      <c r="P77" s="19"/>
      <c r="Q77" s="19"/>
      <c r="R77" s="44"/>
      <c r="S77" s="45"/>
      <c r="T77" s="55"/>
    </row>
    <row r="78" spans="1:23" ht="21" hidden="1" customHeight="1" x14ac:dyDescent="0.25">
      <c r="A78" s="55"/>
      <c r="B78" s="55"/>
      <c r="F78" s="48"/>
      <c r="G78" s="65"/>
      <c r="H78" s="90"/>
      <c r="I78" s="53"/>
      <c r="J78" s="53"/>
      <c r="K78" s="53"/>
      <c r="L78" s="111"/>
      <c r="M78" s="102"/>
      <c r="N78" s="49"/>
      <c r="O78" s="49"/>
      <c r="P78" s="19"/>
      <c r="Q78" s="19"/>
      <c r="R78" s="44"/>
      <c r="S78" s="45"/>
      <c r="T78" s="55"/>
    </row>
    <row r="79" spans="1:23" ht="21" hidden="1" customHeight="1" x14ac:dyDescent="0.25">
      <c r="A79" s="55"/>
      <c r="B79" s="55"/>
      <c r="F79" s="48"/>
      <c r="G79" s="65"/>
      <c r="H79" s="90"/>
      <c r="I79" s="50"/>
      <c r="J79" s="50"/>
      <c r="K79" s="50"/>
      <c r="L79" s="107"/>
      <c r="M79" s="102"/>
      <c r="N79" s="49"/>
      <c r="O79" s="49"/>
      <c r="P79" s="19"/>
      <c r="Q79" s="19"/>
      <c r="R79" s="44"/>
      <c r="S79" s="45"/>
      <c r="T79" s="55"/>
    </row>
    <row r="80" spans="1:23" ht="21" hidden="1" customHeight="1" x14ac:dyDescent="0.25">
      <c r="A80" s="55"/>
      <c r="B80" s="55"/>
      <c r="F80" s="48"/>
      <c r="G80" s="65"/>
      <c r="H80" s="90"/>
      <c r="I80" s="70"/>
      <c r="J80" s="70"/>
      <c r="K80" s="70"/>
      <c r="L80" s="112"/>
      <c r="M80" s="102"/>
      <c r="N80" s="49"/>
      <c r="O80" s="49"/>
      <c r="P80" s="19"/>
      <c r="Q80" s="19"/>
      <c r="R80" s="44"/>
      <c r="S80" s="45"/>
      <c r="T80" s="55"/>
    </row>
    <row r="81" spans="1:20" ht="21" hidden="1" customHeight="1" x14ac:dyDescent="0.25">
      <c r="A81" s="55"/>
      <c r="B81" s="55"/>
      <c r="F81" s="48"/>
      <c r="G81" s="65"/>
      <c r="H81" s="90"/>
      <c r="I81" s="51"/>
      <c r="J81" s="51"/>
      <c r="K81" s="51"/>
      <c r="L81" s="109"/>
      <c r="M81" s="102"/>
      <c r="N81" s="17"/>
      <c r="O81" s="17"/>
      <c r="P81" s="19"/>
      <c r="Q81" s="19"/>
      <c r="R81" s="44"/>
      <c r="S81" s="45"/>
      <c r="T81" s="55"/>
    </row>
    <row r="82" spans="1:20" ht="21" hidden="1" customHeight="1" x14ac:dyDescent="0.25">
      <c r="A82" s="55"/>
      <c r="B82" s="55"/>
      <c r="F82" s="161"/>
      <c r="G82" s="65"/>
      <c r="H82" s="90"/>
      <c r="I82" s="51"/>
      <c r="J82" s="51"/>
      <c r="K82" s="51"/>
      <c r="L82" s="109"/>
      <c r="M82" s="102"/>
      <c r="N82" s="17"/>
      <c r="O82" s="17"/>
      <c r="P82" s="19"/>
      <c r="Q82" s="19"/>
      <c r="R82" s="44"/>
      <c r="S82" s="45"/>
      <c r="T82" s="55"/>
    </row>
    <row r="83" spans="1:20" ht="21" hidden="1" customHeight="1" x14ac:dyDescent="0.25">
      <c r="A83" s="55"/>
      <c r="B83" s="55"/>
      <c r="F83" s="162"/>
      <c r="G83" s="65"/>
      <c r="H83" s="90"/>
      <c r="I83" s="51"/>
      <c r="J83" s="51"/>
      <c r="K83" s="51"/>
      <c r="L83" s="109"/>
      <c r="M83" s="102"/>
      <c r="N83" s="17"/>
      <c r="O83" s="17"/>
      <c r="P83" s="19"/>
      <c r="Q83" s="19"/>
      <c r="R83" s="44"/>
      <c r="S83" s="45"/>
      <c r="T83" s="55"/>
    </row>
    <row r="84" spans="1:20" ht="21" hidden="1" customHeight="1" x14ac:dyDescent="0.25">
      <c r="A84" s="55"/>
      <c r="B84" s="55"/>
      <c r="F84" s="22"/>
      <c r="G84" s="92"/>
      <c r="H84" s="90"/>
      <c r="I84" s="1"/>
      <c r="J84" s="1"/>
      <c r="K84" s="8"/>
      <c r="L84" s="113"/>
      <c r="M84" s="102"/>
      <c r="N84" s="66"/>
      <c r="O84" s="66"/>
      <c r="P84" s="19"/>
      <c r="Q84" s="19"/>
      <c r="R84" s="44"/>
      <c r="S84" s="21"/>
      <c r="T84" s="56"/>
    </row>
    <row r="85" spans="1:20" ht="21" hidden="1" customHeight="1" x14ac:dyDescent="0.25">
      <c r="A85" s="55"/>
      <c r="B85" s="55"/>
      <c r="F85" s="22"/>
      <c r="G85" s="92"/>
      <c r="H85" s="90"/>
      <c r="I85" s="1"/>
      <c r="J85" s="1"/>
      <c r="K85" s="1"/>
      <c r="L85" s="114"/>
      <c r="M85" s="102"/>
      <c r="N85" s="22"/>
      <c r="O85" s="22"/>
      <c r="P85" s="19"/>
      <c r="Q85" s="19"/>
      <c r="R85" s="44"/>
      <c r="S85" s="21"/>
      <c r="T85" s="56"/>
    </row>
    <row r="86" spans="1:20" ht="21" hidden="1" customHeight="1" x14ac:dyDescent="0.25">
      <c r="A86" s="55"/>
      <c r="B86" s="55"/>
      <c r="F86" s="22"/>
      <c r="G86" s="92"/>
      <c r="H86" s="90"/>
      <c r="I86" s="1"/>
      <c r="J86" s="1"/>
      <c r="K86" s="1"/>
      <c r="L86" s="114"/>
      <c r="M86" s="102"/>
      <c r="N86" s="22"/>
      <c r="O86" s="22"/>
      <c r="P86" s="19"/>
      <c r="Q86" s="19"/>
      <c r="R86" s="44"/>
      <c r="S86" s="21"/>
      <c r="T86" s="56"/>
    </row>
    <row r="87" spans="1:20" ht="21" hidden="1" customHeight="1" x14ac:dyDescent="0.25">
      <c r="A87" s="55"/>
      <c r="B87" s="55"/>
      <c r="F87" s="22"/>
      <c r="G87" s="92"/>
      <c r="H87" s="90"/>
      <c r="I87" s="1"/>
      <c r="J87" s="1"/>
      <c r="K87" s="1"/>
      <c r="L87" s="114"/>
      <c r="M87" s="102"/>
      <c r="N87" s="22"/>
      <c r="O87" s="22"/>
      <c r="P87" s="19"/>
      <c r="Q87" s="19"/>
      <c r="R87" s="44"/>
      <c r="S87" s="21"/>
      <c r="T87" s="56"/>
    </row>
    <row r="88" spans="1:20" ht="21" hidden="1" customHeight="1" x14ac:dyDescent="0.25">
      <c r="A88" s="55"/>
      <c r="B88" s="55"/>
      <c r="F88" s="22"/>
      <c r="G88" s="92"/>
      <c r="H88" s="90"/>
      <c r="I88" s="1"/>
      <c r="J88" s="1"/>
      <c r="K88" s="1"/>
      <c r="L88" s="114"/>
      <c r="M88" s="102"/>
      <c r="N88" s="22"/>
      <c r="O88" s="22"/>
      <c r="P88" s="19"/>
      <c r="Q88" s="19"/>
      <c r="R88" s="44"/>
      <c r="S88" s="21"/>
      <c r="T88" s="56"/>
    </row>
    <row r="89" spans="1:20" ht="21" hidden="1" customHeight="1" x14ac:dyDescent="0.25">
      <c r="A89" s="55"/>
      <c r="B89" s="55"/>
      <c r="F89" s="22"/>
      <c r="G89" s="92"/>
      <c r="H89" s="90"/>
      <c r="I89" s="1"/>
      <c r="J89" s="1"/>
      <c r="K89" s="1"/>
      <c r="L89" s="114"/>
      <c r="M89" s="102"/>
      <c r="N89" s="23"/>
      <c r="O89" s="23"/>
      <c r="P89" s="19"/>
      <c r="Q89" s="19"/>
      <c r="R89" s="44"/>
      <c r="S89" s="21"/>
      <c r="T89" s="56"/>
    </row>
    <row r="90" spans="1:20" ht="21" hidden="1" customHeight="1" x14ac:dyDescent="0.25">
      <c r="A90" s="55"/>
      <c r="B90" s="55"/>
      <c r="F90" s="22"/>
      <c r="G90" s="92"/>
      <c r="H90" s="90"/>
      <c r="I90" s="1"/>
      <c r="J90" s="1"/>
      <c r="K90" s="1"/>
      <c r="L90" s="114"/>
      <c r="M90" s="102"/>
      <c r="N90" s="22"/>
      <c r="O90" s="22"/>
      <c r="P90" s="19"/>
      <c r="Q90" s="19"/>
      <c r="R90" s="44"/>
      <c r="S90" s="21"/>
      <c r="T90" s="56"/>
    </row>
    <row r="91" spans="1:20" ht="21" hidden="1" customHeight="1" x14ac:dyDescent="0.25">
      <c r="A91" s="55"/>
      <c r="B91" s="55"/>
      <c r="F91" s="22"/>
      <c r="G91" s="92"/>
      <c r="H91" s="90"/>
      <c r="I91" s="1"/>
      <c r="J91" s="1"/>
      <c r="K91" s="8"/>
      <c r="L91" s="113"/>
      <c r="M91" s="102"/>
      <c r="N91" s="22"/>
      <c r="O91" s="22"/>
      <c r="P91" s="19"/>
      <c r="Q91" s="19"/>
      <c r="R91" s="44"/>
      <c r="S91" s="21"/>
      <c r="T91" s="57"/>
    </row>
    <row r="92" spans="1:20" ht="21" hidden="1" customHeight="1" x14ac:dyDescent="0.25">
      <c r="A92" s="55"/>
      <c r="B92" s="55"/>
      <c r="F92" s="22"/>
      <c r="G92" s="92"/>
      <c r="H92" s="90"/>
      <c r="I92" s="1"/>
      <c r="J92" s="1"/>
      <c r="K92" s="8"/>
      <c r="L92" s="113"/>
      <c r="M92" s="102"/>
      <c r="N92" s="22"/>
      <c r="O92" s="22"/>
      <c r="P92" s="19"/>
      <c r="Q92" s="19"/>
      <c r="R92" s="44"/>
      <c r="S92" s="21"/>
      <c r="T92" s="57"/>
    </row>
    <row r="93" spans="1:20" ht="21" hidden="1" customHeight="1" x14ac:dyDescent="0.25">
      <c r="A93" s="55"/>
      <c r="B93" s="55"/>
      <c r="F93" s="22"/>
      <c r="G93" s="92"/>
      <c r="H93" s="90"/>
      <c r="I93" s="1"/>
      <c r="J93" s="1"/>
      <c r="K93" s="1"/>
      <c r="L93" s="114"/>
      <c r="M93" s="102"/>
      <c r="N93" s="22"/>
      <c r="O93" s="22"/>
      <c r="P93" s="19"/>
      <c r="Q93" s="19"/>
      <c r="R93" s="44"/>
      <c r="S93" s="21"/>
      <c r="T93" s="63"/>
    </row>
    <row r="94" spans="1:20" ht="21" hidden="1" customHeight="1" x14ac:dyDescent="0.25">
      <c r="A94" s="55"/>
      <c r="B94" s="55"/>
      <c r="F94" s="22"/>
      <c r="G94" s="92"/>
      <c r="H94" s="90"/>
      <c r="I94" s="1"/>
      <c r="J94" s="1"/>
      <c r="K94" s="1"/>
      <c r="L94" s="114"/>
      <c r="M94" s="102"/>
      <c r="N94" s="22"/>
      <c r="O94" s="22"/>
      <c r="P94" s="19"/>
      <c r="Q94" s="19"/>
      <c r="R94" s="44"/>
      <c r="S94" s="21"/>
      <c r="T94" s="63"/>
    </row>
    <row r="95" spans="1:20" ht="21" hidden="1" customHeight="1" x14ac:dyDescent="0.25">
      <c r="A95" s="55"/>
      <c r="B95" s="55"/>
      <c r="F95" s="21"/>
      <c r="G95" s="92"/>
      <c r="H95" s="90"/>
      <c r="I95" s="1"/>
      <c r="J95" s="1"/>
      <c r="K95" s="1"/>
      <c r="L95" s="114"/>
      <c r="M95" s="102"/>
      <c r="N95" s="22"/>
      <c r="O95" s="22"/>
      <c r="P95" s="19"/>
      <c r="Q95" s="19"/>
      <c r="R95" s="44"/>
      <c r="S95" s="21"/>
      <c r="T95" s="63"/>
    </row>
    <row r="96" spans="1:20" ht="21" hidden="1" customHeight="1" x14ac:dyDescent="0.25">
      <c r="A96" s="55"/>
      <c r="B96" s="55"/>
      <c r="F96" s="22"/>
      <c r="G96" s="92"/>
      <c r="H96" s="90"/>
      <c r="I96" s="1"/>
      <c r="J96" s="1"/>
      <c r="K96" s="1"/>
      <c r="L96" s="114"/>
      <c r="M96" s="102"/>
      <c r="N96" s="23"/>
      <c r="O96" s="23"/>
      <c r="P96" s="19"/>
      <c r="Q96" s="19"/>
      <c r="R96" s="44"/>
      <c r="S96" s="21"/>
      <c r="T96" s="56"/>
    </row>
    <row r="97" spans="1:20" ht="21" hidden="1" customHeight="1" x14ac:dyDescent="0.25">
      <c r="A97" s="55"/>
      <c r="B97" s="55"/>
      <c r="F97" s="22"/>
      <c r="G97" s="92"/>
      <c r="H97" s="90"/>
      <c r="I97" s="1"/>
      <c r="J97" s="1"/>
      <c r="K97" s="1"/>
      <c r="L97" s="114"/>
      <c r="M97" s="102"/>
      <c r="N97" s="22"/>
      <c r="O97" s="22"/>
      <c r="P97" s="19"/>
      <c r="Q97" s="19"/>
      <c r="R97" s="44"/>
      <c r="S97" s="21"/>
      <c r="T97" s="56"/>
    </row>
    <row r="98" spans="1:20" ht="21" hidden="1" customHeight="1" x14ac:dyDescent="0.25">
      <c r="A98" s="55"/>
      <c r="B98" s="55"/>
      <c r="F98" s="22"/>
      <c r="G98" s="92"/>
      <c r="H98" s="90"/>
      <c r="I98" s="1"/>
      <c r="J98" s="1"/>
      <c r="K98" s="8"/>
      <c r="L98" s="113"/>
      <c r="M98" s="102"/>
      <c r="N98" s="22"/>
      <c r="O98" s="22"/>
      <c r="P98" s="19"/>
      <c r="Q98" s="19"/>
      <c r="R98" s="44"/>
      <c r="S98" s="21"/>
      <c r="T98" s="56"/>
    </row>
    <row r="99" spans="1:20" ht="21" hidden="1" customHeight="1" x14ac:dyDescent="0.25">
      <c r="A99" s="55"/>
      <c r="B99" s="55"/>
      <c r="F99" s="22"/>
      <c r="G99" s="92"/>
      <c r="H99" s="90"/>
      <c r="I99" s="1"/>
      <c r="J99" s="1"/>
      <c r="K99" s="1"/>
      <c r="L99" s="114"/>
      <c r="M99" s="102"/>
      <c r="N99" s="22"/>
      <c r="O99" s="22"/>
      <c r="P99" s="19"/>
      <c r="Q99" s="19"/>
      <c r="R99" s="44"/>
      <c r="S99" s="21"/>
      <c r="T99" s="56"/>
    </row>
    <row r="100" spans="1:20" ht="21" hidden="1" customHeight="1" x14ac:dyDescent="0.25">
      <c r="A100" s="55"/>
      <c r="B100" s="55"/>
      <c r="F100" s="5"/>
      <c r="G100" s="92"/>
      <c r="H100" s="90"/>
      <c r="I100" s="24"/>
      <c r="J100" s="24"/>
      <c r="K100" s="24"/>
      <c r="L100" s="115"/>
      <c r="M100" s="102"/>
      <c r="N100" s="12"/>
      <c r="O100" s="12"/>
      <c r="P100" s="19"/>
      <c r="Q100" s="19"/>
      <c r="R100" s="44"/>
      <c r="S100" s="21"/>
      <c r="T100" s="56"/>
    </row>
    <row r="101" spans="1:20" ht="21" hidden="1" customHeight="1" x14ac:dyDescent="0.25">
      <c r="A101" s="55"/>
      <c r="B101" s="55"/>
      <c r="F101" s="5"/>
      <c r="G101" s="92"/>
      <c r="H101" s="90"/>
      <c r="I101" s="12"/>
      <c r="J101" s="12"/>
      <c r="K101" s="12"/>
      <c r="L101" s="116"/>
      <c r="M101" s="102"/>
      <c r="N101" s="12"/>
      <c r="O101" s="12"/>
      <c r="P101" s="19"/>
      <c r="Q101" s="19"/>
      <c r="R101" s="44"/>
      <c r="S101" s="21"/>
      <c r="T101" s="56"/>
    </row>
    <row r="102" spans="1:20" ht="21" hidden="1" customHeight="1" x14ac:dyDescent="0.25">
      <c r="A102" s="55"/>
      <c r="B102" s="55"/>
      <c r="F102" s="5"/>
      <c r="G102" s="92"/>
      <c r="H102" s="90"/>
      <c r="I102" s="12"/>
      <c r="J102" s="12"/>
      <c r="K102" s="12"/>
      <c r="L102" s="116"/>
      <c r="M102" s="102"/>
      <c r="N102" s="12"/>
      <c r="O102" s="12"/>
      <c r="P102" s="19"/>
      <c r="Q102" s="19"/>
      <c r="R102" s="44"/>
      <c r="S102" s="21"/>
      <c r="T102" s="56"/>
    </row>
    <row r="103" spans="1:20" ht="21" hidden="1" customHeight="1" x14ac:dyDescent="0.25">
      <c r="A103" s="55"/>
      <c r="B103" s="55"/>
      <c r="F103" s="5"/>
      <c r="G103" s="92"/>
      <c r="H103" s="90"/>
      <c r="I103" s="12"/>
      <c r="J103" s="12"/>
      <c r="K103" s="12"/>
      <c r="L103" s="116"/>
      <c r="M103" s="102"/>
      <c r="N103" s="12"/>
      <c r="O103" s="12"/>
      <c r="P103" s="19"/>
      <c r="Q103" s="19"/>
      <c r="R103" s="44"/>
      <c r="S103" s="21"/>
      <c r="T103" s="56"/>
    </row>
    <row r="104" spans="1:20" ht="21" hidden="1" customHeight="1" x14ac:dyDescent="0.25">
      <c r="A104" s="55"/>
      <c r="B104" s="55"/>
      <c r="F104" s="5"/>
      <c r="G104" s="92"/>
      <c r="H104" s="90"/>
      <c r="I104" s="12"/>
      <c r="J104" s="12"/>
      <c r="K104" s="12"/>
      <c r="L104" s="116"/>
      <c r="M104" s="102"/>
      <c r="N104" s="12"/>
      <c r="O104" s="12"/>
      <c r="P104" s="19"/>
      <c r="Q104" s="19"/>
      <c r="R104" s="44"/>
      <c r="S104" s="21"/>
      <c r="T104" s="56"/>
    </row>
    <row r="105" spans="1:20" ht="21" hidden="1" customHeight="1" x14ac:dyDescent="0.25">
      <c r="A105" s="55"/>
      <c r="B105" s="55"/>
      <c r="F105" s="5"/>
      <c r="G105" s="92"/>
      <c r="H105" s="90"/>
      <c r="I105" s="12"/>
      <c r="J105" s="12"/>
      <c r="K105" s="12"/>
      <c r="L105" s="116"/>
      <c r="M105" s="102"/>
      <c r="N105" s="12"/>
      <c r="O105" s="12"/>
      <c r="P105" s="19"/>
      <c r="Q105" s="19"/>
      <c r="R105" s="44"/>
      <c r="S105" s="21"/>
      <c r="T105" s="56"/>
    </row>
    <row r="106" spans="1:20" ht="21" hidden="1" customHeight="1" x14ac:dyDescent="0.25">
      <c r="A106" s="55"/>
      <c r="B106" s="55"/>
      <c r="F106" s="5"/>
      <c r="G106" s="92"/>
      <c r="H106" s="90"/>
      <c r="I106" s="12"/>
      <c r="J106" s="12"/>
      <c r="K106" s="12"/>
      <c r="L106" s="116"/>
      <c r="M106" s="102"/>
      <c r="N106" s="12"/>
      <c r="O106" s="12"/>
      <c r="P106" s="19"/>
      <c r="Q106" s="19"/>
      <c r="R106" s="44"/>
      <c r="S106" s="21"/>
      <c r="T106" s="56"/>
    </row>
    <row r="107" spans="1:20" ht="21" hidden="1" customHeight="1" x14ac:dyDescent="0.25">
      <c r="A107" s="55"/>
      <c r="B107" s="55"/>
      <c r="F107" s="5"/>
      <c r="G107" s="92"/>
      <c r="H107" s="90"/>
      <c r="I107" s="12"/>
      <c r="J107" s="12"/>
      <c r="K107" s="12"/>
      <c r="L107" s="116"/>
      <c r="M107" s="102"/>
      <c r="N107" s="12"/>
      <c r="O107" s="12"/>
      <c r="P107" s="19"/>
      <c r="Q107" s="19"/>
      <c r="R107" s="44"/>
      <c r="S107" s="72"/>
      <c r="T107" s="57"/>
    </row>
    <row r="108" spans="1:20" ht="21" hidden="1" customHeight="1" x14ac:dyDescent="0.25">
      <c r="A108" s="55"/>
      <c r="B108" s="55"/>
      <c r="F108" s="5"/>
      <c r="G108" s="92"/>
      <c r="H108" s="90"/>
      <c r="I108" s="25"/>
      <c r="J108" s="25"/>
      <c r="K108" s="25"/>
      <c r="L108" s="117"/>
      <c r="M108" s="102"/>
      <c r="N108" s="25"/>
      <c r="O108" s="25"/>
      <c r="P108" s="19"/>
      <c r="Q108" s="19"/>
      <c r="R108" s="44"/>
      <c r="S108" s="72"/>
      <c r="T108" s="57"/>
    </row>
    <row r="109" spans="1:20" ht="21" hidden="1" customHeight="1" x14ac:dyDescent="0.25">
      <c r="A109" s="55"/>
      <c r="B109" s="55"/>
      <c r="F109" s="5"/>
      <c r="G109" s="92"/>
      <c r="H109" s="90"/>
      <c r="I109" s="25"/>
      <c r="J109" s="25"/>
      <c r="K109" s="25"/>
      <c r="L109" s="117"/>
      <c r="M109" s="102"/>
      <c r="N109" s="25"/>
      <c r="O109" s="25"/>
      <c r="P109" s="19"/>
      <c r="Q109" s="19"/>
      <c r="R109" s="44"/>
      <c r="S109" s="21"/>
      <c r="T109" s="63"/>
    </row>
    <row r="110" spans="1:20" ht="21" hidden="1" customHeight="1" x14ac:dyDescent="0.25">
      <c r="A110" s="55"/>
      <c r="B110" s="55"/>
      <c r="F110" s="5"/>
      <c r="G110" s="92"/>
      <c r="H110" s="90"/>
      <c r="I110" s="12"/>
      <c r="J110" s="12"/>
      <c r="K110" s="12"/>
      <c r="L110" s="116"/>
      <c r="M110" s="102"/>
      <c r="N110" s="12"/>
      <c r="O110" s="12"/>
      <c r="P110" s="19"/>
      <c r="Q110" s="19"/>
      <c r="R110" s="44"/>
      <c r="S110" s="21"/>
      <c r="T110" s="63"/>
    </row>
    <row r="111" spans="1:20" ht="21" hidden="1" customHeight="1" x14ac:dyDescent="0.25">
      <c r="A111" s="55"/>
      <c r="B111" s="55"/>
      <c r="F111" s="5"/>
      <c r="G111" s="92"/>
      <c r="H111" s="90"/>
      <c r="I111" s="12"/>
      <c r="J111" s="12"/>
      <c r="K111" s="12"/>
      <c r="L111" s="116"/>
      <c r="M111" s="102"/>
      <c r="N111" s="12"/>
      <c r="O111" s="12"/>
      <c r="P111" s="19"/>
      <c r="Q111" s="19"/>
      <c r="R111" s="44"/>
      <c r="S111" s="21"/>
      <c r="T111" s="63"/>
    </row>
    <row r="112" spans="1:20" ht="21" hidden="1" customHeight="1" x14ac:dyDescent="0.25">
      <c r="A112" s="55"/>
      <c r="B112" s="55"/>
      <c r="F112" s="5"/>
      <c r="G112" s="92"/>
      <c r="H112" s="90"/>
      <c r="I112" s="25"/>
      <c r="J112" s="25"/>
      <c r="K112" s="25"/>
      <c r="L112" s="117"/>
      <c r="M112" s="102"/>
      <c r="N112" s="25"/>
      <c r="O112" s="25"/>
      <c r="P112" s="19"/>
      <c r="Q112" s="19"/>
      <c r="R112" s="44"/>
      <c r="S112" s="72"/>
      <c r="T112" s="73"/>
    </row>
    <row r="113" spans="1:20" ht="21" hidden="1" customHeight="1" x14ac:dyDescent="0.25">
      <c r="A113" s="55"/>
      <c r="B113" s="55"/>
      <c r="F113" s="5"/>
      <c r="G113" s="92"/>
      <c r="H113" s="90"/>
      <c r="I113" s="12"/>
      <c r="J113" s="12"/>
      <c r="K113" s="12"/>
      <c r="L113" s="116"/>
      <c r="M113" s="102"/>
      <c r="N113" s="12"/>
      <c r="O113" s="12"/>
      <c r="P113" s="19"/>
      <c r="Q113" s="19"/>
      <c r="R113" s="44"/>
      <c r="S113" s="72"/>
      <c r="T113" s="73"/>
    </row>
    <row r="114" spans="1:20" ht="21" hidden="1" customHeight="1" x14ac:dyDescent="0.25">
      <c r="A114" s="55"/>
      <c r="B114" s="55"/>
      <c r="F114" s="5"/>
      <c r="G114" s="92"/>
      <c r="H114" s="90"/>
      <c r="I114" s="12"/>
      <c r="J114" s="12"/>
      <c r="K114" s="12"/>
      <c r="L114" s="116"/>
      <c r="M114" s="102"/>
      <c r="N114" s="12"/>
      <c r="O114" s="12"/>
      <c r="P114" s="19"/>
      <c r="Q114" s="19"/>
      <c r="R114" s="44"/>
      <c r="S114" s="72"/>
      <c r="T114" s="73"/>
    </row>
    <row r="115" spans="1:20" ht="21" hidden="1" customHeight="1" x14ac:dyDescent="0.25">
      <c r="A115" s="55"/>
      <c r="B115" s="55"/>
      <c r="F115" s="5"/>
      <c r="G115" s="92"/>
      <c r="H115" s="90"/>
      <c r="I115" s="12"/>
      <c r="J115" s="12"/>
      <c r="K115" s="12"/>
      <c r="L115" s="116"/>
      <c r="M115" s="102"/>
      <c r="N115" s="12"/>
      <c r="O115" s="12"/>
      <c r="P115" s="19"/>
      <c r="Q115" s="19"/>
      <c r="R115" s="44"/>
      <c r="S115" s="72"/>
      <c r="T115" s="73"/>
    </row>
    <row r="116" spans="1:20" ht="21" hidden="1" customHeight="1" x14ac:dyDescent="0.25">
      <c r="A116" s="55"/>
      <c r="B116" s="55"/>
      <c r="F116" s="5"/>
      <c r="G116" s="92"/>
      <c r="H116" s="90"/>
      <c r="I116" s="12"/>
      <c r="J116" s="12"/>
      <c r="K116" s="12"/>
      <c r="L116" s="116"/>
      <c r="M116" s="102"/>
      <c r="N116" s="12"/>
      <c r="O116" s="12"/>
      <c r="P116" s="19"/>
      <c r="Q116" s="19"/>
      <c r="R116" s="44"/>
      <c r="S116" s="72"/>
      <c r="T116" s="73"/>
    </row>
    <row r="117" spans="1:20" ht="21" hidden="1" customHeight="1" x14ac:dyDescent="0.25">
      <c r="A117" s="55"/>
      <c r="B117" s="55"/>
      <c r="F117" s="5"/>
      <c r="G117" s="92"/>
      <c r="H117" s="90"/>
      <c r="I117" s="12"/>
      <c r="J117" s="12"/>
      <c r="K117" s="12"/>
      <c r="L117" s="116"/>
      <c r="M117" s="102"/>
      <c r="N117" s="12"/>
      <c r="O117" s="12"/>
      <c r="P117" s="19"/>
      <c r="Q117" s="19"/>
      <c r="R117" s="44"/>
      <c r="S117" s="21"/>
      <c r="T117" s="67"/>
    </row>
    <row r="118" spans="1:20" ht="21" hidden="1" customHeight="1" x14ac:dyDescent="0.25">
      <c r="A118" s="55"/>
      <c r="B118" s="55"/>
      <c r="F118" s="5"/>
      <c r="G118" s="92"/>
      <c r="H118" s="90"/>
      <c r="I118" s="12"/>
      <c r="J118" s="12"/>
      <c r="K118" s="12"/>
      <c r="L118" s="116"/>
      <c r="M118" s="102"/>
      <c r="N118" s="12"/>
      <c r="O118" s="12"/>
      <c r="P118" s="19"/>
      <c r="Q118" s="19"/>
      <c r="R118" s="44"/>
      <c r="S118" s="72"/>
      <c r="T118" s="68"/>
    </row>
    <row r="119" spans="1:20" ht="21" hidden="1" customHeight="1" x14ac:dyDescent="0.25">
      <c r="A119" s="55"/>
      <c r="B119" s="55"/>
      <c r="F119" s="5"/>
      <c r="G119" s="92"/>
      <c r="H119" s="90"/>
      <c r="I119" s="12"/>
      <c r="J119" s="12"/>
      <c r="K119" s="12"/>
      <c r="L119" s="116"/>
      <c r="M119" s="102"/>
      <c r="N119" s="12"/>
      <c r="O119" s="12"/>
      <c r="P119" s="19"/>
      <c r="Q119" s="19"/>
      <c r="R119" s="44"/>
      <c r="S119" s="72"/>
      <c r="T119" s="68"/>
    </row>
    <row r="120" spans="1:20" ht="21" hidden="1" customHeight="1" x14ac:dyDescent="0.25">
      <c r="A120" s="55"/>
      <c r="B120" s="55"/>
      <c r="F120" s="5"/>
      <c r="G120" s="92"/>
      <c r="H120" s="90"/>
      <c r="I120" s="12"/>
      <c r="J120" s="12"/>
      <c r="K120" s="12"/>
      <c r="L120" s="116"/>
      <c r="M120" s="102"/>
      <c r="N120" s="12"/>
      <c r="O120" s="12"/>
      <c r="P120" s="19"/>
      <c r="Q120" s="19"/>
      <c r="R120" s="44"/>
      <c r="S120" s="21"/>
      <c r="T120" s="68"/>
    </row>
    <row r="121" spans="1:20" ht="21" hidden="1" customHeight="1" x14ac:dyDescent="0.25">
      <c r="A121" s="55"/>
      <c r="B121" s="55"/>
      <c r="F121" s="5"/>
      <c r="G121" s="92"/>
      <c r="H121" s="90"/>
      <c r="I121" s="12"/>
      <c r="J121" s="12"/>
      <c r="K121" s="12"/>
      <c r="L121" s="116"/>
      <c r="M121" s="102"/>
      <c r="N121" s="12"/>
      <c r="O121" s="12"/>
      <c r="P121" s="19"/>
      <c r="Q121" s="19"/>
      <c r="R121" s="44"/>
      <c r="S121" s="21"/>
      <c r="T121" s="69"/>
    </row>
    <row r="122" spans="1:20" ht="21" hidden="1" customHeight="1" x14ac:dyDescent="0.25">
      <c r="A122" s="55"/>
      <c r="B122" s="55"/>
      <c r="F122" s="5"/>
      <c r="G122" s="92"/>
      <c r="H122" s="90"/>
      <c r="I122" s="12"/>
      <c r="J122" s="12"/>
      <c r="K122" s="12"/>
      <c r="L122" s="116"/>
      <c r="M122" s="102"/>
      <c r="N122" s="12"/>
      <c r="O122" s="12"/>
      <c r="P122" s="19"/>
      <c r="Q122" s="19"/>
      <c r="R122" s="44"/>
      <c r="S122" s="21"/>
      <c r="T122" s="58"/>
    </row>
    <row r="123" spans="1:20" ht="21" hidden="1" customHeight="1" x14ac:dyDescent="0.25">
      <c r="A123" s="55"/>
      <c r="B123" s="55"/>
      <c r="F123" s="5"/>
      <c r="G123" s="92"/>
      <c r="H123" s="90"/>
      <c r="I123" s="12"/>
      <c r="J123" s="12"/>
      <c r="K123" s="12"/>
      <c r="L123" s="116"/>
      <c r="M123" s="102"/>
      <c r="N123" s="12"/>
      <c r="O123" s="12"/>
      <c r="P123" s="19"/>
      <c r="Q123" s="19"/>
      <c r="R123" s="44"/>
      <c r="S123" s="21"/>
      <c r="T123" s="58"/>
    </row>
    <row r="124" spans="1:20" ht="21" hidden="1" customHeight="1" x14ac:dyDescent="0.25">
      <c r="A124" s="55"/>
      <c r="B124" s="55"/>
      <c r="F124" s="5"/>
      <c r="G124" s="92"/>
      <c r="H124" s="90"/>
      <c r="I124" s="12"/>
      <c r="J124" s="12"/>
      <c r="K124" s="12"/>
      <c r="L124" s="116"/>
      <c r="M124" s="102"/>
      <c r="N124" s="12"/>
      <c r="O124" s="12"/>
      <c r="P124" s="19"/>
      <c r="Q124" s="19"/>
      <c r="R124" s="44"/>
      <c r="S124" s="21"/>
      <c r="T124" s="58"/>
    </row>
    <row r="125" spans="1:20" ht="21" hidden="1" customHeight="1" x14ac:dyDescent="0.25">
      <c r="A125" s="55"/>
      <c r="B125" s="55"/>
      <c r="F125" s="5"/>
      <c r="G125" s="92"/>
      <c r="H125" s="90"/>
      <c r="I125" s="12"/>
      <c r="J125" s="12"/>
      <c r="K125" s="12"/>
      <c r="L125" s="116"/>
      <c r="M125" s="102"/>
      <c r="N125" s="12"/>
      <c r="O125" s="12"/>
      <c r="P125" s="19"/>
      <c r="Q125" s="19"/>
      <c r="R125" s="44"/>
      <c r="S125" s="21"/>
      <c r="T125" s="58"/>
    </row>
    <row r="126" spans="1:20" ht="21" hidden="1" customHeight="1" x14ac:dyDescent="0.25">
      <c r="A126" s="55"/>
      <c r="B126" s="55"/>
      <c r="F126" s="5"/>
      <c r="G126" s="92"/>
      <c r="H126" s="90"/>
      <c r="I126" s="12"/>
      <c r="J126" s="12"/>
      <c r="K126" s="12"/>
      <c r="L126" s="116"/>
      <c r="M126" s="102"/>
      <c r="N126" s="12"/>
      <c r="O126" s="12"/>
      <c r="P126" s="19"/>
      <c r="Q126" s="19"/>
      <c r="R126" s="44"/>
      <c r="S126" s="21"/>
      <c r="T126" s="59"/>
    </row>
    <row r="127" spans="1:20" ht="21" hidden="1" customHeight="1" x14ac:dyDescent="0.25">
      <c r="A127" s="55"/>
      <c r="B127" s="55"/>
      <c r="F127" s="5"/>
      <c r="G127" s="92"/>
      <c r="H127" s="90"/>
      <c r="I127" s="12"/>
      <c r="J127" s="12"/>
      <c r="K127" s="12"/>
      <c r="L127" s="116"/>
      <c r="M127" s="102"/>
      <c r="N127" s="12"/>
      <c r="O127" s="12"/>
      <c r="P127" s="19"/>
      <c r="Q127" s="19"/>
      <c r="R127" s="44"/>
      <c r="S127" s="21"/>
      <c r="T127" s="58"/>
    </row>
    <row r="128" spans="1:20" ht="21" hidden="1" customHeight="1" x14ac:dyDescent="0.25">
      <c r="A128" s="55"/>
      <c r="B128" s="55"/>
      <c r="F128" s="5"/>
      <c r="G128" s="92"/>
      <c r="H128" s="90"/>
      <c r="I128" s="12"/>
      <c r="J128" s="12"/>
      <c r="K128" s="12"/>
      <c r="L128" s="116"/>
      <c r="M128" s="102"/>
      <c r="N128" s="12"/>
      <c r="O128" s="12"/>
      <c r="P128" s="19"/>
      <c r="Q128" s="19"/>
      <c r="R128" s="44"/>
      <c r="S128" s="21"/>
      <c r="T128" s="58"/>
    </row>
    <row r="129" spans="1:20" ht="21" hidden="1" customHeight="1" x14ac:dyDescent="0.25">
      <c r="A129" s="55"/>
      <c r="B129" s="55"/>
      <c r="F129" s="5"/>
      <c r="G129" s="92"/>
      <c r="H129" s="90"/>
      <c r="I129" s="12"/>
      <c r="J129" s="12"/>
      <c r="K129" s="12"/>
      <c r="L129" s="116"/>
      <c r="M129" s="102"/>
      <c r="N129" s="12"/>
      <c r="O129" s="12"/>
      <c r="P129" s="19"/>
      <c r="Q129" s="19"/>
      <c r="R129" s="44"/>
      <c r="S129" s="21"/>
      <c r="T129" s="58"/>
    </row>
    <row r="130" spans="1:20" ht="21" hidden="1" customHeight="1" x14ac:dyDescent="0.25">
      <c r="A130" s="55"/>
      <c r="B130" s="55"/>
      <c r="F130" s="5"/>
      <c r="G130" s="92"/>
      <c r="H130" s="90"/>
      <c r="I130" s="12"/>
      <c r="J130" s="12"/>
      <c r="K130" s="12"/>
      <c r="L130" s="116"/>
      <c r="M130" s="102"/>
      <c r="N130" s="12"/>
      <c r="O130" s="12"/>
      <c r="P130" s="19"/>
      <c r="Q130" s="19"/>
      <c r="R130" s="44"/>
      <c r="S130" s="21"/>
      <c r="T130" s="58"/>
    </row>
    <row r="131" spans="1:20" ht="21" hidden="1" customHeight="1" x14ac:dyDescent="0.25">
      <c r="A131" s="55"/>
      <c r="B131" s="55"/>
      <c r="F131" s="5"/>
      <c r="G131" s="92"/>
      <c r="H131" s="90"/>
      <c r="I131" s="12"/>
      <c r="J131" s="12"/>
      <c r="K131" s="12"/>
      <c r="L131" s="116"/>
      <c r="M131" s="102"/>
      <c r="N131" s="12"/>
      <c r="O131" s="12"/>
      <c r="P131" s="19"/>
      <c r="Q131" s="19"/>
      <c r="R131" s="44"/>
      <c r="S131" s="21"/>
      <c r="T131" s="58"/>
    </row>
    <row r="132" spans="1:20" ht="21" hidden="1" customHeight="1" x14ac:dyDescent="0.25">
      <c r="A132" s="55"/>
      <c r="B132" s="55"/>
      <c r="F132" s="5"/>
      <c r="G132" s="92"/>
      <c r="H132" s="90"/>
      <c r="I132" s="12"/>
      <c r="J132" s="12"/>
      <c r="K132" s="12"/>
      <c r="L132" s="116"/>
      <c r="M132" s="102"/>
      <c r="N132" s="12"/>
      <c r="O132" s="12"/>
      <c r="P132" s="19"/>
      <c r="Q132" s="19"/>
      <c r="R132" s="44"/>
      <c r="S132" s="21"/>
      <c r="T132" s="58"/>
    </row>
    <row r="133" spans="1:20" ht="21" hidden="1" customHeight="1" x14ac:dyDescent="0.25">
      <c r="A133" s="55"/>
      <c r="B133" s="55"/>
      <c r="F133" s="5"/>
      <c r="G133" s="92"/>
      <c r="H133" s="90"/>
      <c r="I133" s="12"/>
      <c r="J133" s="12"/>
      <c r="K133" s="12"/>
      <c r="L133" s="116"/>
      <c r="M133" s="102"/>
      <c r="N133" s="12"/>
      <c r="O133" s="12"/>
      <c r="P133" s="19"/>
      <c r="Q133" s="19"/>
      <c r="R133" s="44"/>
      <c r="S133" s="21"/>
      <c r="T133" s="58"/>
    </row>
    <row r="134" spans="1:20" ht="21" hidden="1" customHeight="1" x14ac:dyDescent="0.25">
      <c r="A134" s="55"/>
      <c r="B134" s="55"/>
      <c r="F134" s="5"/>
      <c r="G134" s="92"/>
      <c r="H134" s="90"/>
      <c r="I134" s="12"/>
      <c r="J134" s="12"/>
      <c r="K134" s="12"/>
      <c r="L134" s="116"/>
      <c r="M134" s="102"/>
      <c r="N134" s="12"/>
      <c r="O134" s="12"/>
      <c r="P134" s="19"/>
      <c r="Q134" s="19"/>
      <c r="R134" s="44"/>
      <c r="S134" s="21"/>
      <c r="T134" s="58"/>
    </row>
    <row r="135" spans="1:20" ht="21" hidden="1" customHeight="1" x14ac:dyDescent="0.25">
      <c r="A135" s="55"/>
      <c r="B135" s="55"/>
      <c r="F135" s="5"/>
      <c r="G135" s="92"/>
      <c r="H135" s="90"/>
      <c r="I135" s="12"/>
      <c r="J135" s="12"/>
      <c r="K135" s="12"/>
      <c r="L135" s="116"/>
      <c r="M135" s="102"/>
      <c r="N135" s="12"/>
      <c r="O135" s="12"/>
      <c r="P135" s="19"/>
      <c r="Q135" s="19"/>
      <c r="R135" s="44"/>
      <c r="S135" s="21"/>
      <c r="T135" s="58"/>
    </row>
    <row r="136" spans="1:20" ht="21" hidden="1" customHeight="1" x14ac:dyDescent="0.25">
      <c r="A136" s="55"/>
      <c r="B136" s="55"/>
      <c r="F136" s="5"/>
      <c r="G136" s="92"/>
      <c r="H136" s="90"/>
      <c r="I136" s="12"/>
      <c r="J136" s="12"/>
      <c r="K136" s="12"/>
      <c r="L136" s="116"/>
      <c r="M136" s="102"/>
      <c r="N136" s="12"/>
      <c r="O136" s="12"/>
      <c r="P136" s="19"/>
      <c r="Q136" s="19"/>
      <c r="R136" s="44"/>
      <c r="S136" s="21"/>
      <c r="T136" s="58"/>
    </row>
    <row r="137" spans="1:20" ht="21" hidden="1" customHeight="1" x14ac:dyDescent="0.25">
      <c r="A137" s="55"/>
      <c r="B137" s="55"/>
      <c r="F137" s="5"/>
      <c r="G137" s="92"/>
      <c r="H137" s="90"/>
      <c r="I137" s="12"/>
      <c r="J137" s="12"/>
      <c r="K137" s="12"/>
      <c r="L137" s="116"/>
      <c r="M137" s="102"/>
      <c r="N137" s="12"/>
      <c r="O137" s="12"/>
      <c r="P137" s="19"/>
      <c r="Q137" s="19"/>
      <c r="R137" s="44"/>
      <c r="S137" s="21"/>
      <c r="T137" s="58"/>
    </row>
    <row r="138" spans="1:20" ht="21" hidden="1" customHeight="1" x14ac:dyDescent="0.25">
      <c r="A138" s="55"/>
      <c r="B138" s="55"/>
      <c r="F138" s="5"/>
      <c r="G138" s="92"/>
      <c r="H138" s="90"/>
      <c r="I138" s="12"/>
      <c r="J138" s="12"/>
      <c r="K138" s="12"/>
      <c r="L138" s="116"/>
      <c r="M138" s="102"/>
      <c r="N138" s="12"/>
      <c r="O138" s="12"/>
      <c r="P138" s="19"/>
      <c r="Q138" s="19"/>
      <c r="R138" s="44"/>
      <c r="S138" s="21"/>
      <c r="T138" s="60"/>
    </row>
    <row r="139" spans="1:20" ht="21" hidden="1" customHeight="1" x14ac:dyDescent="0.25">
      <c r="A139" s="55"/>
      <c r="B139" s="55"/>
      <c r="F139" s="5"/>
      <c r="G139" s="92"/>
      <c r="H139" s="90"/>
      <c r="I139" s="12"/>
      <c r="J139" s="12"/>
      <c r="K139" s="12"/>
      <c r="L139" s="116"/>
      <c r="M139" s="102"/>
      <c r="N139" s="12"/>
      <c r="O139" s="12"/>
      <c r="P139" s="19"/>
      <c r="Q139" s="19"/>
      <c r="R139" s="44"/>
      <c r="S139" s="21"/>
      <c r="T139" s="61"/>
    </row>
    <row r="140" spans="1:20" ht="21" hidden="1" customHeight="1" x14ac:dyDescent="0.25">
      <c r="A140" s="55"/>
      <c r="B140" s="55"/>
      <c r="F140" s="5"/>
      <c r="G140" s="92"/>
      <c r="H140" s="90"/>
      <c r="I140" s="12"/>
      <c r="J140" s="12"/>
      <c r="K140" s="12"/>
      <c r="L140" s="116"/>
      <c r="M140" s="102"/>
      <c r="N140" s="12"/>
      <c r="O140" s="12"/>
      <c r="P140" s="19"/>
      <c r="Q140" s="19"/>
      <c r="R140" s="44"/>
      <c r="S140" s="21"/>
      <c r="T140" s="60"/>
    </row>
    <row r="141" spans="1:20" ht="21" hidden="1" customHeight="1" x14ac:dyDescent="0.25">
      <c r="A141" s="55"/>
      <c r="B141" s="55"/>
      <c r="F141" s="5"/>
      <c r="G141" s="92"/>
      <c r="H141" s="90"/>
      <c r="I141" s="12"/>
      <c r="J141" s="12"/>
      <c r="K141" s="12"/>
      <c r="L141" s="116"/>
      <c r="M141" s="102"/>
      <c r="N141" s="12"/>
      <c r="O141" s="12"/>
      <c r="P141" s="19"/>
      <c r="Q141" s="19"/>
      <c r="R141" s="44"/>
      <c r="S141" s="21"/>
      <c r="T141" s="60"/>
    </row>
    <row r="142" spans="1:20" ht="21" hidden="1" customHeight="1" x14ac:dyDescent="0.25">
      <c r="A142" s="55"/>
      <c r="B142" s="55"/>
      <c r="F142" s="5"/>
      <c r="G142" s="92"/>
      <c r="H142" s="90"/>
      <c r="I142" s="12"/>
      <c r="J142" s="12"/>
      <c r="K142" s="12"/>
      <c r="L142" s="116"/>
      <c r="M142" s="102"/>
      <c r="N142" s="12"/>
      <c r="O142" s="12"/>
      <c r="P142" s="19"/>
      <c r="Q142" s="19"/>
      <c r="R142" s="44"/>
      <c r="S142" s="21"/>
      <c r="T142" s="60"/>
    </row>
    <row r="143" spans="1:20" ht="21" hidden="1" customHeight="1" x14ac:dyDescent="0.25">
      <c r="A143" s="55"/>
      <c r="B143" s="55"/>
      <c r="F143" s="6"/>
      <c r="G143" s="92"/>
      <c r="H143" s="90"/>
      <c r="I143" s="12"/>
      <c r="J143" s="12"/>
      <c r="K143" s="12"/>
      <c r="L143" s="116"/>
      <c r="M143" s="102"/>
      <c r="N143" s="12"/>
      <c r="O143" s="12"/>
      <c r="P143" s="19"/>
      <c r="Q143" s="19"/>
      <c r="R143" s="44"/>
      <c r="S143" s="21"/>
      <c r="T143" s="60"/>
    </row>
    <row r="144" spans="1:20" ht="21" hidden="1" customHeight="1" x14ac:dyDescent="0.25">
      <c r="A144" s="55"/>
      <c r="B144" s="55"/>
      <c r="F144" s="5"/>
      <c r="G144" s="92"/>
      <c r="H144" s="90"/>
      <c r="I144" s="12"/>
      <c r="J144" s="12"/>
      <c r="K144" s="12"/>
      <c r="L144" s="116"/>
      <c r="M144" s="102"/>
      <c r="N144" s="12"/>
      <c r="O144" s="12"/>
      <c r="P144" s="19"/>
      <c r="Q144" s="19"/>
      <c r="R144" s="44"/>
      <c r="S144" s="21"/>
      <c r="T144" s="60"/>
    </row>
    <row r="145" spans="1:38" ht="21" hidden="1" customHeight="1" x14ac:dyDescent="0.25">
      <c r="A145" s="55"/>
      <c r="B145" s="55"/>
      <c r="F145" s="5"/>
      <c r="G145" s="92"/>
      <c r="H145" s="90"/>
      <c r="I145" s="12"/>
      <c r="J145" s="12"/>
      <c r="K145" s="12"/>
      <c r="L145" s="116"/>
      <c r="M145" s="102"/>
      <c r="N145" s="12"/>
      <c r="O145" s="12"/>
      <c r="P145" s="19"/>
      <c r="Q145" s="19"/>
      <c r="R145" s="44"/>
      <c r="S145" s="21"/>
      <c r="T145" s="62"/>
    </row>
    <row r="146" spans="1:38" ht="21" hidden="1" customHeight="1" x14ac:dyDescent="0.25">
      <c r="A146" s="55"/>
      <c r="B146" s="55"/>
      <c r="F146" s="5"/>
      <c r="G146" s="92"/>
      <c r="H146" s="90"/>
      <c r="I146" s="12"/>
      <c r="J146" s="12"/>
      <c r="K146" s="12"/>
      <c r="L146" s="116"/>
      <c r="M146" s="102"/>
      <c r="N146" s="12"/>
      <c r="O146" s="12"/>
      <c r="P146" s="19"/>
      <c r="Q146" s="19"/>
      <c r="R146" s="44"/>
      <c r="S146" s="21"/>
      <c r="T146" s="62"/>
    </row>
    <row r="147" spans="1:38" ht="21" hidden="1" customHeight="1" x14ac:dyDescent="0.25">
      <c r="A147" s="55"/>
      <c r="B147" s="55"/>
      <c r="F147" s="5"/>
      <c r="G147" s="92"/>
      <c r="H147" s="90"/>
      <c r="I147" s="12"/>
      <c r="J147" s="12"/>
      <c r="K147" s="12"/>
      <c r="L147" s="116"/>
      <c r="M147" s="102"/>
      <c r="N147" s="12"/>
      <c r="O147" s="12"/>
      <c r="P147" s="19"/>
      <c r="Q147" s="19"/>
      <c r="R147" s="44"/>
      <c r="S147" s="21"/>
      <c r="T147" s="62"/>
    </row>
    <row r="148" spans="1:38" ht="21" hidden="1" customHeight="1" x14ac:dyDescent="0.25">
      <c r="A148" s="55"/>
      <c r="B148" s="55"/>
      <c r="F148" s="5"/>
      <c r="G148" s="92"/>
      <c r="H148" s="90"/>
      <c r="I148" s="7"/>
      <c r="J148" s="7"/>
      <c r="K148" s="7"/>
      <c r="L148" s="118"/>
      <c r="M148" s="102"/>
      <c r="N148" s="26"/>
      <c r="O148" s="26"/>
      <c r="P148" s="19"/>
      <c r="Q148" s="19"/>
      <c r="R148" s="44"/>
      <c r="S148" s="21"/>
      <c r="T148" s="58"/>
    </row>
    <row r="149" spans="1:38" ht="21" hidden="1" customHeight="1" x14ac:dyDescent="0.25">
      <c r="A149" s="55"/>
      <c r="B149" s="55"/>
      <c r="F149" s="27"/>
      <c r="G149" s="92"/>
      <c r="H149" s="90"/>
      <c r="I149" s="4"/>
      <c r="J149" s="4"/>
      <c r="K149" s="22"/>
      <c r="L149" s="119"/>
      <c r="M149" s="102"/>
      <c r="N149" s="22"/>
      <c r="O149" s="22"/>
      <c r="P149" s="19"/>
      <c r="Q149" s="19"/>
      <c r="R149" s="44"/>
      <c r="S149" s="21"/>
      <c r="T149" s="58"/>
    </row>
    <row r="150" spans="1:38" ht="21" hidden="1" customHeight="1" x14ac:dyDescent="0.25">
      <c r="A150" s="55"/>
      <c r="B150" s="55"/>
      <c r="F150" s="27"/>
      <c r="G150" s="92"/>
      <c r="H150" s="90"/>
      <c r="I150" s="4"/>
      <c r="J150" s="4"/>
      <c r="K150" s="22"/>
      <c r="L150" s="119"/>
      <c r="M150" s="102"/>
      <c r="N150" s="22"/>
      <c r="O150" s="22"/>
      <c r="P150" s="19"/>
      <c r="Q150" s="19"/>
      <c r="R150" s="44"/>
      <c r="S150" s="21"/>
      <c r="T150" s="63"/>
    </row>
    <row r="151" spans="1:38" ht="21" hidden="1" customHeight="1" x14ac:dyDescent="0.25">
      <c r="A151" s="55"/>
      <c r="B151" s="55"/>
      <c r="F151" s="27"/>
      <c r="G151" s="92"/>
      <c r="H151" s="90"/>
      <c r="I151" s="4"/>
      <c r="J151" s="4"/>
      <c r="K151" s="22"/>
      <c r="L151" s="119"/>
      <c r="M151" s="102"/>
      <c r="N151" s="22"/>
      <c r="O151" s="22"/>
      <c r="P151" s="19"/>
      <c r="Q151" s="19"/>
      <c r="R151" s="44"/>
      <c r="S151" s="21"/>
      <c r="T151" s="62"/>
    </row>
    <row r="152" spans="1:38" ht="21" hidden="1" customHeight="1" x14ac:dyDescent="0.25">
      <c r="A152" s="55"/>
      <c r="B152" s="55"/>
      <c r="F152" s="27"/>
      <c r="G152" s="92"/>
      <c r="H152" s="90"/>
      <c r="I152" s="28"/>
      <c r="J152" s="28"/>
      <c r="K152" s="29"/>
      <c r="L152" s="120"/>
      <c r="M152" s="102"/>
      <c r="N152" s="30"/>
      <c r="O152" s="30"/>
      <c r="P152" s="19"/>
      <c r="Q152" s="19"/>
      <c r="R152" s="44"/>
      <c r="S152" s="21"/>
      <c r="T152" s="56"/>
    </row>
    <row r="153" spans="1:38" ht="21" hidden="1" customHeight="1" x14ac:dyDescent="0.25">
      <c r="A153" s="55"/>
      <c r="B153" s="55"/>
      <c r="F153" s="27"/>
      <c r="G153" s="92"/>
      <c r="H153" s="90"/>
      <c r="I153" s="28"/>
      <c r="J153" s="28"/>
      <c r="K153" s="29"/>
      <c r="L153" s="120"/>
      <c r="M153" s="102"/>
      <c r="N153" s="30"/>
      <c r="O153" s="30"/>
      <c r="P153" s="19"/>
      <c r="Q153" s="19"/>
      <c r="R153" s="44"/>
      <c r="S153" s="21"/>
      <c r="T153" s="56"/>
    </row>
    <row r="154" spans="1:38" ht="21" hidden="1" customHeight="1" x14ac:dyDescent="0.25">
      <c r="A154" s="55"/>
      <c r="B154" s="55"/>
      <c r="F154" s="5"/>
      <c r="G154" s="6"/>
      <c r="H154" s="90"/>
      <c r="I154" s="32"/>
      <c r="J154" s="32"/>
      <c r="K154" s="32"/>
      <c r="L154" s="121"/>
      <c r="M154" s="102"/>
      <c r="P154" s="19"/>
      <c r="Q154" s="19"/>
      <c r="R154" s="44"/>
      <c r="S154" s="6"/>
      <c r="T154" s="31"/>
    </row>
    <row r="155" spans="1:38" ht="21" hidden="1" customHeight="1" x14ac:dyDescent="0.25">
      <c r="A155" s="55"/>
      <c r="B155" s="55"/>
      <c r="F155" s="5"/>
      <c r="G155" s="6"/>
      <c r="H155" s="90"/>
      <c r="I155" s="32"/>
      <c r="J155" s="32"/>
      <c r="K155" s="32"/>
      <c r="L155" s="121"/>
      <c r="M155" s="102"/>
      <c r="P155" s="19"/>
      <c r="Q155" s="19"/>
      <c r="R155" s="44"/>
      <c r="S155" s="6"/>
      <c r="T155" s="31"/>
    </row>
    <row r="156" spans="1:38" ht="27" hidden="1" customHeight="1" x14ac:dyDescent="0.25">
      <c r="A156" s="55"/>
      <c r="B156" s="55"/>
      <c r="F156" s="5"/>
      <c r="G156" s="92"/>
      <c r="H156" s="90"/>
      <c r="I156" s="32"/>
      <c r="J156" s="32"/>
      <c r="K156" s="32"/>
      <c r="L156" s="121"/>
      <c r="M156" s="102"/>
      <c r="P156" s="19"/>
      <c r="Q156" s="19"/>
      <c r="R156" s="44"/>
      <c r="S156" s="6"/>
      <c r="T156" s="64"/>
    </row>
    <row r="157" spans="1:38" ht="27" hidden="1" customHeight="1" x14ac:dyDescent="0.25">
      <c r="A157" s="55"/>
      <c r="B157" s="55"/>
      <c r="F157" s="5"/>
      <c r="G157" s="92"/>
      <c r="H157" s="90"/>
      <c r="I157" s="32"/>
      <c r="J157" s="32"/>
      <c r="K157" s="32"/>
      <c r="L157" s="121"/>
      <c r="M157" s="102"/>
      <c r="P157" s="19"/>
      <c r="Q157" s="19"/>
      <c r="R157" s="44"/>
      <c r="S157" s="6"/>
      <c r="T157" s="64"/>
    </row>
    <row r="158" spans="1:38" ht="27" hidden="1" customHeight="1" x14ac:dyDescent="0.25">
      <c r="A158" s="55"/>
      <c r="B158" s="55"/>
      <c r="F158" s="46"/>
      <c r="H158" s="90"/>
      <c r="I158" s="46"/>
      <c r="J158" s="46"/>
      <c r="K158" s="46"/>
      <c r="L158" s="122"/>
      <c r="M158" s="102"/>
      <c r="N158" s="46"/>
      <c r="O158" s="46"/>
      <c r="P158" s="19"/>
      <c r="Q158" s="19"/>
      <c r="R158" s="44"/>
      <c r="S158" s="46"/>
      <c r="T158" s="65"/>
      <c r="U158" s="47"/>
      <c r="V158" s="47"/>
      <c r="W158" s="47"/>
      <c r="X158" s="47"/>
      <c r="Y158" s="47"/>
      <c r="Z158" s="47"/>
      <c r="AA158" s="47"/>
      <c r="AB158" s="47"/>
      <c r="AC158" s="47"/>
      <c r="AD158" s="47"/>
      <c r="AE158" s="47"/>
      <c r="AF158" s="47"/>
      <c r="AG158" s="47"/>
      <c r="AH158" s="47"/>
      <c r="AI158" s="47"/>
      <c r="AJ158" s="47"/>
      <c r="AK158" s="47"/>
      <c r="AL158" s="47"/>
    </row>
    <row r="159" spans="1:38" ht="27" hidden="1" customHeight="1" x14ac:dyDescent="0.25">
      <c r="A159" s="55"/>
      <c r="B159" s="55"/>
      <c r="F159" s="46"/>
      <c r="H159" s="90"/>
      <c r="I159" s="46"/>
      <c r="J159" s="46"/>
      <c r="K159" s="46"/>
      <c r="L159" s="122"/>
      <c r="M159" s="102"/>
      <c r="N159" s="46"/>
      <c r="O159" s="46"/>
      <c r="P159" s="19"/>
      <c r="Q159" s="19"/>
      <c r="R159" s="44"/>
      <c r="S159" s="46"/>
      <c r="T159" s="65"/>
      <c r="U159" s="47"/>
      <c r="V159" s="47"/>
      <c r="W159" s="47"/>
      <c r="X159" s="47"/>
      <c r="Y159" s="47"/>
      <c r="Z159" s="47"/>
      <c r="AA159" s="47"/>
      <c r="AB159" s="47"/>
      <c r="AC159" s="47"/>
      <c r="AD159" s="47"/>
      <c r="AE159" s="47"/>
      <c r="AF159" s="47"/>
      <c r="AG159" s="47"/>
      <c r="AH159" s="47"/>
      <c r="AI159" s="47"/>
      <c r="AJ159" s="47"/>
      <c r="AK159" s="47"/>
      <c r="AL159" s="47"/>
    </row>
    <row r="160" spans="1:38" ht="27" hidden="1" customHeight="1" x14ac:dyDescent="0.25">
      <c r="A160" s="55"/>
      <c r="B160" s="55"/>
      <c r="F160" s="46"/>
      <c r="H160" s="90"/>
      <c r="I160" s="46"/>
      <c r="J160" s="46"/>
      <c r="K160" s="46"/>
      <c r="L160" s="122"/>
      <c r="M160" s="102"/>
      <c r="N160" s="46"/>
      <c r="O160" s="46"/>
      <c r="P160" s="19"/>
      <c r="Q160" s="19"/>
      <c r="R160" s="44"/>
      <c r="S160" s="46"/>
      <c r="T160" s="65"/>
      <c r="U160" s="47"/>
      <c r="V160" s="47"/>
      <c r="W160" s="47"/>
      <c r="X160" s="47"/>
      <c r="Y160" s="47"/>
      <c r="Z160" s="47"/>
      <c r="AA160" s="47"/>
      <c r="AB160" s="47"/>
      <c r="AC160" s="47"/>
      <c r="AD160" s="47"/>
      <c r="AE160" s="47"/>
      <c r="AF160" s="47"/>
      <c r="AG160" s="47"/>
      <c r="AH160" s="47"/>
      <c r="AI160" s="47"/>
      <c r="AJ160" s="47"/>
      <c r="AK160" s="47"/>
      <c r="AL160" s="47"/>
    </row>
    <row r="161" spans="1:38" ht="27" hidden="1" customHeight="1" x14ac:dyDescent="0.25">
      <c r="A161" s="55"/>
      <c r="B161" s="55"/>
      <c r="F161" s="46"/>
      <c r="H161" s="90"/>
      <c r="I161" s="46"/>
      <c r="J161" s="46"/>
      <c r="K161" s="46"/>
      <c r="L161" s="122"/>
      <c r="M161" s="102"/>
      <c r="N161" s="46"/>
      <c r="O161" s="46"/>
      <c r="P161" s="19"/>
      <c r="Q161" s="19"/>
      <c r="R161" s="44"/>
      <c r="S161" s="46"/>
      <c r="T161" s="65"/>
      <c r="U161" s="47"/>
      <c r="V161" s="47"/>
      <c r="W161" s="47"/>
      <c r="X161" s="47"/>
      <c r="Y161" s="47"/>
      <c r="Z161" s="47"/>
      <c r="AA161" s="47"/>
      <c r="AB161" s="47"/>
      <c r="AC161" s="47"/>
      <c r="AD161" s="47"/>
      <c r="AE161" s="47"/>
      <c r="AF161" s="47"/>
      <c r="AG161" s="47"/>
      <c r="AH161" s="47"/>
      <c r="AI161" s="47"/>
      <c r="AJ161" s="47"/>
      <c r="AK161" s="47"/>
      <c r="AL161" s="47"/>
    </row>
    <row r="162" spans="1:38" ht="27" hidden="1" customHeight="1" x14ac:dyDescent="0.25">
      <c r="A162" s="55"/>
      <c r="B162" s="55"/>
      <c r="F162" s="46"/>
      <c r="H162" s="90"/>
      <c r="I162" s="46"/>
      <c r="J162" s="46"/>
      <c r="K162" s="46"/>
      <c r="L162" s="122"/>
      <c r="M162" s="102"/>
      <c r="N162" s="46"/>
      <c r="O162" s="46"/>
      <c r="P162" s="19"/>
      <c r="Q162" s="19"/>
      <c r="R162" s="44"/>
      <c r="S162" s="46"/>
      <c r="T162" s="65"/>
      <c r="U162" s="47"/>
      <c r="V162" s="47"/>
      <c r="W162" s="47"/>
      <c r="X162" s="47"/>
      <c r="Y162" s="47"/>
      <c r="Z162" s="47"/>
      <c r="AA162" s="47"/>
      <c r="AB162" s="47"/>
      <c r="AC162" s="47"/>
      <c r="AD162" s="47"/>
      <c r="AE162" s="47"/>
      <c r="AF162" s="47"/>
      <c r="AG162" s="47"/>
      <c r="AH162" s="47"/>
      <c r="AI162" s="47"/>
      <c r="AJ162" s="47"/>
      <c r="AK162" s="47"/>
      <c r="AL162" s="47"/>
    </row>
    <row r="163" spans="1:38" ht="27" hidden="1" customHeight="1" x14ac:dyDescent="0.25">
      <c r="A163" s="55"/>
      <c r="B163" s="55"/>
      <c r="F163" s="46"/>
      <c r="H163" s="90"/>
      <c r="I163" s="46"/>
      <c r="J163" s="46"/>
      <c r="K163" s="46"/>
      <c r="L163" s="122"/>
      <c r="M163" s="102"/>
      <c r="N163" s="46"/>
      <c r="O163" s="46"/>
      <c r="P163" s="19"/>
      <c r="Q163" s="19"/>
      <c r="R163" s="44"/>
      <c r="S163" s="46"/>
      <c r="T163" s="65"/>
      <c r="U163" s="47"/>
      <c r="V163" s="47"/>
      <c r="W163" s="47"/>
      <c r="X163" s="47"/>
      <c r="Y163" s="47"/>
      <c r="Z163" s="47"/>
      <c r="AA163" s="47"/>
      <c r="AB163" s="47"/>
      <c r="AC163" s="47"/>
      <c r="AD163" s="47"/>
      <c r="AE163" s="47"/>
      <c r="AF163" s="47"/>
      <c r="AG163" s="47"/>
      <c r="AH163" s="47"/>
      <c r="AI163" s="47"/>
      <c r="AJ163" s="47"/>
      <c r="AK163" s="47"/>
      <c r="AL163" s="47"/>
    </row>
    <row r="164" spans="1:38" ht="27" hidden="1" customHeight="1" x14ac:dyDescent="0.25">
      <c r="A164" s="55"/>
      <c r="B164" s="55"/>
      <c r="F164" s="46"/>
      <c r="H164" s="90"/>
      <c r="I164" s="46"/>
      <c r="J164" s="46"/>
      <c r="K164" s="46"/>
      <c r="L164" s="122"/>
      <c r="M164" s="102"/>
      <c r="N164" s="46"/>
      <c r="O164" s="46"/>
      <c r="P164" s="19"/>
      <c r="Q164" s="19"/>
      <c r="R164" s="44"/>
      <c r="S164" s="46"/>
      <c r="T164" s="65"/>
      <c r="U164" s="47"/>
      <c r="V164" s="47"/>
      <c r="W164" s="47"/>
      <c r="X164" s="47"/>
      <c r="Y164" s="47"/>
      <c r="Z164" s="47"/>
      <c r="AA164" s="47"/>
      <c r="AB164" s="47"/>
      <c r="AC164" s="47"/>
      <c r="AD164" s="47"/>
      <c r="AE164" s="47"/>
      <c r="AF164" s="47"/>
      <c r="AG164" s="47"/>
      <c r="AH164" s="47"/>
      <c r="AI164" s="47"/>
      <c r="AJ164" s="47"/>
      <c r="AK164" s="47"/>
      <c r="AL164" s="47"/>
    </row>
    <row r="165" spans="1:38" ht="27" hidden="1" customHeight="1" x14ac:dyDescent="0.25">
      <c r="A165" s="55"/>
      <c r="B165" s="55"/>
      <c r="F165" s="46"/>
      <c r="H165" s="90"/>
      <c r="I165" s="46"/>
      <c r="J165" s="46"/>
      <c r="K165" s="46"/>
      <c r="L165" s="122"/>
      <c r="M165" s="102"/>
      <c r="N165" s="46"/>
      <c r="O165" s="46"/>
      <c r="P165" s="19"/>
      <c r="Q165" s="19"/>
      <c r="R165" s="44"/>
      <c r="S165" s="46"/>
      <c r="T165" s="65"/>
      <c r="U165" s="47"/>
      <c r="V165" s="47"/>
      <c r="W165" s="47"/>
      <c r="X165" s="47"/>
      <c r="Y165" s="47"/>
      <c r="Z165" s="47"/>
      <c r="AA165" s="47"/>
      <c r="AB165" s="47"/>
      <c r="AC165" s="47"/>
      <c r="AD165" s="47"/>
      <c r="AE165" s="47"/>
      <c r="AF165" s="47"/>
      <c r="AG165" s="47"/>
      <c r="AH165" s="47"/>
      <c r="AI165" s="47"/>
      <c r="AJ165" s="47"/>
      <c r="AK165" s="47"/>
      <c r="AL165" s="47"/>
    </row>
    <row r="166" spans="1:38" ht="27" hidden="1" customHeight="1" x14ac:dyDescent="0.25">
      <c r="A166" s="55"/>
      <c r="B166" s="55"/>
      <c r="F166" s="46"/>
      <c r="H166" s="90"/>
      <c r="I166" s="46"/>
      <c r="J166" s="46"/>
      <c r="K166" s="46"/>
      <c r="L166" s="122"/>
      <c r="M166" s="102"/>
      <c r="N166" s="46"/>
      <c r="O166" s="46"/>
      <c r="P166" s="19"/>
      <c r="Q166" s="19"/>
      <c r="R166" s="44"/>
      <c r="S166" s="46"/>
      <c r="T166" s="65"/>
      <c r="U166" s="47"/>
      <c r="V166" s="47"/>
      <c r="W166" s="47"/>
      <c r="X166" s="47"/>
      <c r="Y166" s="47"/>
      <c r="Z166" s="47"/>
      <c r="AA166" s="47"/>
      <c r="AB166" s="47"/>
      <c r="AC166" s="47"/>
      <c r="AD166" s="47"/>
      <c r="AE166" s="47"/>
      <c r="AF166" s="47"/>
      <c r="AG166" s="47"/>
      <c r="AH166" s="47"/>
      <c r="AI166" s="47"/>
      <c r="AJ166" s="47"/>
      <c r="AK166" s="47"/>
      <c r="AL166" s="47"/>
    </row>
    <row r="167" spans="1:38" ht="27" hidden="1" customHeight="1" x14ac:dyDescent="0.25">
      <c r="A167" s="55"/>
      <c r="B167" s="55"/>
      <c r="F167" s="46"/>
      <c r="H167" s="90"/>
      <c r="I167" s="46"/>
      <c r="J167" s="46"/>
      <c r="K167" s="46"/>
      <c r="L167" s="122"/>
      <c r="M167" s="102"/>
      <c r="N167" s="46"/>
      <c r="O167" s="46"/>
      <c r="P167" s="19"/>
      <c r="Q167" s="19"/>
      <c r="R167" s="44"/>
      <c r="S167" s="46"/>
      <c r="T167" s="65"/>
      <c r="U167" s="47"/>
      <c r="V167" s="47"/>
      <c r="W167" s="47"/>
      <c r="X167" s="47"/>
      <c r="Y167" s="47"/>
      <c r="Z167" s="47"/>
      <c r="AA167" s="47"/>
      <c r="AB167" s="47"/>
      <c r="AC167" s="47"/>
      <c r="AD167" s="47"/>
      <c r="AE167" s="47"/>
      <c r="AF167" s="47"/>
      <c r="AG167" s="47"/>
      <c r="AH167" s="47"/>
      <c r="AI167" s="47"/>
      <c r="AJ167" s="47"/>
      <c r="AK167" s="47"/>
      <c r="AL167" s="47"/>
    </row>
    <row r="168" spans="1:38" ht="27" hidden="1" customHeight="1" x14ac:dyDescent="0.25">
      <c r="A168" s="55"/>
      <c r="B168" s="55"/>
      <c r="F168" s="46"/>
      <c r="H168" s="90"/>
      <c r="I168" s="46"/>
      <c r="J168" s="46"/>
      <c r="K168" s="46"/>
      <c r="L168" s="122"/>
      <c r="M168" s="102"/>
      <c r="N168" s="46"/>
      <c r="O168" s="46"/>
      <c r="P168" s="19"/>
      <c r="Q168" s="19"/>
      <c r="R168" s="44"/>
      <c r="S168" s="46"/>
      <c r="T168" s="65"/>
      <c r="U168" s="47"/>
      <c r="V168" s="47"/>
      <c r="W168" s="47"/>
      <c r="X168" s="47"/>
      <c r="Y168" s="47"/>
      <c r="Z168" s="47"/>
      <c r="AA168" s="47"/>
      <c r="AB168" s="47"/>
      <c r="AC168" s="47"/>
      <c r="AD168" s="47"/>
      <c r="AE168" s="47"/>
      <c r="AF168" s="47"/>
      <c r="AG168" s="47"/>
      <c r="AH168" s="47"/>
      <c r="AI168" s="47"/>
      <c r="AJ168" s="47"/>
      <c r="AK168" s="47"/>
      <c r="AL168" s="47"/>
    </row>
    <row r="169" spans="1:38" ht="27" hidden="1" customHeight="1" x14ac:dyDescent="0.25">
      <c r="A169" s="55"/>
      <c r="B169" s="55"/>
      <c r="F169" s="46"/>
      <c r="H169" s="90"/>
      <c r="I169" s="46"/>
      <c r="J169" s="46"/>
      <c r="K169" s="46"/>
      <c r="L169" s="122"/>
      <c r="M169" s="102"/>
      <c r="N169" s="46"/>
      <c r="O169" s="46"/>
      <c r="P169" s="19"/>
      <c r="Q169" s="19"/>
      <c r="R169" s="44"/>
      <c r="S169" s="46"/>
      <c r="T169" s="65"/>
      <c r="U169" s="47"/>
      <c r="V169" s="47"/>
      <c r="W169" s="47"/>
      <c r="X169" s="47"/>
      <c r="Y169" s="47"/>
      <c r="Z169" s="47"/>
      <c r="AA169" s="47"/>
      <c r="AB169" s="47"/>
      <c r="AC169" s="47"/>
      <c r="AD169" s="47"/>
      <c r="AE169" s="47"/>
      <c r="AF169" s="47"/>
      <c r="AG169" s="47"/>
      <c r="AH169" s="47"/>
      <c r="AI169" s="47"/>
      <c r="AJ169" s="47"/>
      <c r="AK169" s="47"/>
      <c r="AL169" s="47"/>
    </row>
    <row r="170" spans="1:38" ht="27" hidden="1" customHeight="1" x14ac:dyDescent="0.25">
      <c r="A170" s="55"/>
      <c r="B170" s="55"/>
      <c r="F170" s="46"/>
      <c r="H170" s="90"/>
      <c r="I170" s="46"/>
      <c r="J170" s="46"/>
      <c r="K170" s="46"/>
      <c r="L170" s="122"/>
      <c r="M170" s="102"/>
      <c r="N170" s="46"/>
      <c r="O170" s="46"/>
      <c r="P170" s="19"/>
      <c r="Q170" s="19"/>
      <c r="R170" s="44"/>
      <c r="S170" s="46"/>
      <c r="T170" s="65"/>
      <c r="U170" s="47"/>
      <c r="V170" s="47"/>
      <c r="W170" s="47"/>
      <c r="X170" s="47"/>
      <c r="Y170" s="47"/>
      <c r="Z170" s="47"/>
      <c r="AA170" s="47"/>
      <c r="AB170" s="47"/>
      <c r="AC170" s="47"/>
      <c r="AD170" s="47"/>
      <c r="AE170" s="47"/>
      <c r="AF170" s="47"/>
      <c r="AG170" s="47"/>
      <c r="AH170" s="47"/>
      <c r="AI170" s="47"/>
      <c r="AJ170" s="47"/>
      <c r="AK170" s="47"/>
      <c r="AL170" s="47"/>
    </row>
    <row r="171" spans="1:38" ht="27" hidden="1" customHeight="1" x14ac:dyDescent="0.25">
      <c r="A171" s="55"/>
      <c r="B171" s="55"/>
      <c r="F171" s="46"/>
      <c r="H171" s="90"/>
      <c r="I171" s="46"/>
      <c r="J171" s="46"/>
      <c r="K171" s="46"/>
      <c r="L171" s="122"/>
      <c r="M171" s="102"/>
      <c r="N171" s="46"/>
      <c r="O171" s="46"/>
      <c r="P171" s="19"/>
      <c r="Q171" s="19"/>
      <c r="R171" s="44"/>
      <c r="S171" s="46"/>
      <c r="T171" s="65"/>
      <c r="U171" s="47"/>
      <c r="V171" s="47"/>
      <c r="W171" s="47"/>
      <c r="X171" s="47"/>
      <c r="Y171" s="47"/>
      <c r="Z171" s="47"/>
      <c r="AA171" s="47"/>
      <c r="AB171" s="47"/>
      <c r="AC171" s="47"/>
      <c r="AD171" s="47"/>
      <c r="AE171" s="47"/>
      <c r="AF171" s="47"/>
      <c r="AG171" s="47"/>
      <c r="AH171" s="47"/>
      <c r="AI171" s="47"/>
      <c r="AJ171" s="47"/>
      <c r="AK171" s="47"/>
      <c r="AL171" s="47"/>
    </row>
    <row r="172" spans="1:38" ht="27" hidden="1" customHeight="1" x14ac:dyDescent="0.25">
      <c r="A172" s="55"/>
      <c r="B172" s="55"/>
      <c r="F172" s="46"/>
      <c r="H172" s="90"/>
      <c r="I172" s="46"/>
      <c r="J172" s="46"/>
      <c r="K172" s="46"/>
      <c r="L172" s="122"/>
      <c r="M172" s="102"/>
      <c r="N172" s="46"/>
      <c r="O172" s="46"/>
      <c r="P172" s="19"/>
      <c r="Q172" s="19"/>
      <c r="R172" s="44"/>
      <c r="S172" s="46"/>
      <c r="T172" s="65"/>
      <c r="U172" s="47"/>
      <c r="V172" s="47"/>
      <c r="W172" s="47"/>
      <c r="X172" s="47"/>
      <c r="Y172" s="47"/>
      <c r="Z172" s="47"/>
      <c r="AA172" s="47"/>
      <c r="AB172" s="47"/>
      <c r="AC172" s="47"/>
      <c r="AD172" s="47"/>
      <c r="AE172" s="47"/>
      <c r="AF172" s="47"/>
      <c r="AG172" s="47"/>
      <c r="AH172" s="47"/>
      <c r="AI172" s="47"/>
      <c r="AJ172" s="47"/>
      <c r="AK172" s="47"/>
      <c r="AL172" s="47"/>
    </row>
    <row r="173" spans="1:38" ht="27" hidden="1" customHeight="1" x14ac:dyDescent="0.25">
      <c r="A173" s="55"/>
      <c r="B173" s="55"/>
      <c r="F173" s="46"/>
      <c r="H173" s="90"/>
      <c r="I173" s="46"/>
      <c r="J173" s="46"/>
      <c r="K173" s="46"/>
      <c r="L173" s="122"/>
      <c r="M173" s="102"/>
      <c r="N173" s="46"/>
      <c r="O173" s="46"/>
      <c r="P173" s="19"/>
      <c r="Q173" s="19"/>
      <c r="R173" s="44"/>
      <c r="S173" s="46"/>
      <c r="T173" s="65"/>
      <c r="U173" s="47"/>
      <c r="V173" s="47"/>
      <c r="W173" s="47"/>
      <c r="X173" s="47"/>
      <c r="Y173" s="47"/>
      <c r="Z173" s="47"/>
      <c r="AA173" s="47"/>
      <c r="AB173" s="47"/>
      <c r="AC173" s="47"/>
      <c r="AD173" s="47"/>
      <c r="AE173" s="47"/>
      <c r="AF173" s="47"/>
      <c r="AG173" s="47"/>
      <c r="AH173" s="47"/>
      <c r="AI173" s="47"/>
      <c r="AJ173" s="47"/>
      <c r="AK173" s="47"/>
      <c r="AL173" s="47"/>
    </row>
    <row r="174" spans="1:38" ht="27" hidden="1" customHeight="1" x14ac:dyDescent="0.25">
      <c r="A174" s="55"/>
      <c r="B174" s="55"/>
      <c r="F174" s="46"/>
      <c r="H174" s="90"/>
      <c r="I174" s="46"/>
      <c r="J174" s="46"/>
      <c r="K174" s="46"/>
      <c r="L174" s="122"/>
      <c r="M174" s="102"/>
      <c r="N174" s="46"/>
      <c r="O174" s="46"/>
      <c r="P174" s="19"/>
      <c r="Q174" s="19"/>
      <c r="R174" s="44"/>
      <c r="S174" s="46"/>
      <c r="T174" s="65"/>
      <c r="U174" s="47"/>
      <c r="V174" s="47"/>
      <c r="W174" s="47"/>
      <c r="X174" s="47"/>
      <c r="Y174" s="47"/>
      <c r="Z174" s="47"/>
      <c r="AA174" s="47"/>
      <c r="AB174" s="47"/>
      <c r="AC174" s="47"/>
      <c r="AD174" s="47"/>
      <c r="AE174" s="47"/>
      <c r="AF174" s="47"/>
      <c r="AG174" s="47"/>
      <c r="AH174" s="47"/>
      <c r="AI174" s="47"/>
      <c r="AJ174" s="47"/>
      <c r="AK174" s="47"/>
      <c r="AL174" s="47"/>
    </row>
    <row r="175" spans="1:38" ht="27" hidden="1" customHeight="1" x14ac:dyDescent="0.25">
      <c r="A175" s="55"/>
      <c r="B175" s="55"/>
      <c r="F175" s="46"/>
      <c r="H175" s="90"/>
      <c r="I175" s="46"/>
      <c r="J175" s="46"/>
      <c r="K175" s="46"/>
      <c r="L175" s="122"/>
      <c r="M175" s="102"/>
      <c r="N175" s="46"/>
      <c r="O175" s="46"/>
      <c r="P175" s="19"/>
      <c r="Q175" s="19"/>
      <c r="R175" s="44"/>
      <c r="S175" s="46"/>
      <c r="T175" s="65"/>
      <c r="U175" s="47"/>
      <c r="V175" s="47"/>
      <c r="W175" s="47"/>
      <c r="X175" s="47"/>
      <c r="Y175" s="47"/>
      <c r="Z175" s="47"/>
      <c r="AA175" s="47"/>
      <c r="AB175" s="47"/>
      <c r="AC175" s="47"/>
      <c r="AD175" s="47"/>
      <c r="AE175" s="47"/>
      <c r="AF175" s="47"/>
      <c r="AG175" s="47"/>
      <c r="AH175" s="47"/>
      <c r="AI175" s="47"/>
      <c r="AJ175" s="47"/>
      <c r="AK175" s="47"/>
      <c r="AL175" s="47"/>
    </row>
    <row r="176" spans="1:38" ht="27" hidden="1" customHeight="1" x14ac:dyDescent="0.25">
      <c r="A176" s="55"/>
      <c r="B176" s="55"/>
      <c r="F176" s="46"/>
      <c r="H176" s="90"/>
      <c r="I176" s="46"/>
      <c r="J176" s="46"/>
      <c r="K176" s="46"/>
      <c r="L176" s="122"/>
      <c r="M176" s="102"/>
      <c r="N176" s="46"/>
      <c r="O176" s="46"/>
      <c r="P176" s="19"/>
      <c r="Q176" s="19"/>
      <c r="R176" s="44"/>
      <c r="S176" s="46"/>
      <c r="T176" s="65"/>
      <c r="U176" s="47"/>
      <c r="V176" s="47"/>
      <c r="W176" s="47"/>
      <c r="X176" s="47"/>
      <c r="Y176" s="47"/>
      <c r="Z176" s="47"/>
      <c r="AA176" s="47"/>
      <c r="AB176" s="47"/>
      <c r="AC176" s="47"/>
      <c r="AD176" s="47"/>
      <c r="AE176" s="47"/>
      <c r="AF176" s="47"/>
      <c r="AG176" s="47"/>
      <c r="AH176" s="47"/>
      <c r="AI176" s="47"/>
      <c r="AJ176" s="47"/>
      <c r="AK176" s="47"/>
      <c r="AL176" s="47"/>
    </row>
    <row r="177" spans="1:38" ht="27" hidden="1" customHeight="1" x14ac:dyDescent="0.25">
      <c r="A177" s="55"/>
      <c r="B177" s="55"/>
      <c r="F177" s="46"/>
      <c r="H177" s="90"/>
      <c r="I177" s="46"/>
      <c r="J177" s="46"/>
      <c r="K177" s="46"/>
      <c r="L177" s="122"/>
      <c r="M177" s="102"/>
      <c r="N177" s="46"/>
      <c r="O177" s="46"/>
      <c r="P177" s="19"/>
      <c r="Q177" s="19"/>
      <c r="R177" s="44"/>
      <c r="S177" s="46"/>
      <c r="T177" s="65"/>
      <c r="U177" s="47"/>
      <c r="V177" s="47"/>
      <c r="W177" s="47"/>
      <c r="X177" s="47"/>
      <c r="Y177" s="47"/>
      <c r="Z177" s="47"/>
      <c r="AA177" s="47"/>
      <c r="AB177" s="47"/>
      <c r="AC177" s="47"/>
      <c r="AD177" s="47"/>
      <c r="AE177" s="47"/>
      <c r="AF177" s="47"/>
      <c r="AG177" s="47"/>
      <c r="AH177" s="47"/>
      <c r="AI177" s="47"/>
      <c r="AJ177" s="47"/>
      <c r="AK177" s="47"/>
      <c r="AL177" s="47"/>
    </row>
    <row r="178" spans="1:38" ht="27" hidden="1" customHeight="1" x14ac:dyDescent="0.25">
      <c r="A178" s="55"/>
      <c r="B178" s="55"/>
      <c r="F178" s="46"/>
      <c r="H178" s="90"/>
      <c r="I178" s="46"/>
      <c r="J178" s="46"/>
      <c r="K178" s="46"/>
      <c r="L178" s="122"/>
      <c r="M178" s="102"/>
      <c r="N178" s="46"/>
      <c r="O178" s="46"/>
      <c r="P178" s="19"/>
      <c r="Q178" s="19"/>
      <c r="R178" s="44"/>
      <c r="S178" s="46"/>
      <c r="T178" s="65"/>
      <c r="U178" s="47"/>
      <c r="V178" s="47"/>
      <c r="W178" s="47"/>
      <c r="X178" s="47"/>
      <c r="Y178" s="47"/>
      <c r="Z178" s="47"/>
      <c r="AA178" s="47"/>
      <c r="AB178" s="47"/>
      <c r="AC178" s="47"/>
      <c r="AD178" s="47"/>
      <c r="AE178" s="47"/>
      <c r="AF178" s="47"/>
      <c r="AG178" s="47"/>
      <c r="AH178" s="47"/>
      <c r="AI178" s="47"/>
      <c r="AJ178" s="47"/>
      <c r="AK178" s="47"/>
      <c r="AL178" s="47"/>
    </row>
    <row r="179" spans="1:38" ht="27" hidden="1" customHeight="1" x14ac:dyDescent="0.25">
      <c r="A179" s="55"/>
      <c r="B179" s="55"/>
      <c r="F179" s="46"/>
      <c r="H179" s="90"/>
      <c r="I179" s="46"/>
      <c r="J179" s="46"/>
      <c r="K179" s="46"/>
      <c r="L179" s="122"/>
      <c r="M179" s="102"/>
      <c r="N179" s="46"/>
      <c r="O179" s="46"/>
      <c r="P179" s="19"/>
      <c r="Q179" s="19"/>
      <c r="R179" s="44"/>
      <c r="S179" s="46"/>
      <c r="T179" s="65"/>
      <c r="U179" s="47"/>
      <c r="V179" s="47"/>
      <c r="W179" s="47"/>
      <c r="X179" s="47"/>
      <c r="Y179" s="47"/>
      <c r="Z179" s="47"/>
      <c r="AA179" s="47"/>
      <c r="AB179" s="47"/>
      <c r="AC179" s="47"/>
      <c r="AD179" s="47"/>
      <c r="AE179" s="47"/>
      <c r="AF179" s="47"/>
      <c r="AG179" s="47"/>
      <c r="AH179" s="47"/>
      <c r="AI179" s="47"/>
      <c r="AJ179" s="47"/>
      <c r="AK179" s="47"/>
      <c r="AL179" s="47"/>
    </row>
    <row r="180" spans="1:38" ht="27" hidden="1" customHeight="1" x14ac:dyDescent="0.25">
      <c r="A180" s="55"/>
      <c r="B180" s="55"/>
      <c r="F180" s="46"/>
      <c r="H180" s="90"/>
      <c r="I180" s="46"/>
      <c r="J180" s="46"/>
      <c r="K180" s="46"/>
      <c r="L180" s="122"/>
      <c r="M180" s="102"/>
      <c r="N180" s="46"/>
      <c r="O180" s="46"/>
      <c r="P180" s="19"/>
      <c r="Q180" s="19"/>
      <c r="R180" s="44"/>
      <c r="S180" s="46"/>
      <c r="T180" s="65"/>
      <c r="U180" s="47"/>
      <c r="V180" s="47"/>
      <c r="W180" s="47"/>
      <c r="X180" s="47"/>
      <c r="Y180" s="47"/>
      <c r="Z180" s="47"/>
      <c r="AA180" s="47"/>
      <c r="AB180" s="47"/>
      <c r="AC180" s="47"/>
      <c r="AD180" s="47"/>
      <c r="AE180" s="47"/>
      <c r="AF180" s="47"/>
      <c r="AG180" s="47"/>
      <c r="AH180" s="47"/>
      <c r="AI180" s="47"/>
      <c r="AJ180" s="47"/>
      <c r="AK180" s="47"/>
      <c r="AL180" s="47"/>
    </row>
    <row r="181" spans="1:38" ht="27" hidden="1" customHeight="1" x14ac:dyDescent="0.25">
      <c r="A181" s="55"/>
      <c r="B181" s="55"/>
      <c r="F181" s="46"/>
      <c r="H181" s="90"/>
      <c r="I181" s="46"/>
      <c r="J181" s="46"/>
      <c r="K181" s="46"/>
      <c r="L181" s="122"/>
      <c r="M181" s="102"/>
      <c r="N181" s="46"/>
      <c r="O181" s="46"/>
      <c r="P181" s="19"/>
      <c r="Q181" s="19"/>
      <c r="R181" s="44"/>
      <c r="S181" s="46"/>
      <c r="T181" s="65"/>
      <c r="U181" s="47"/>
      <c r="V181" s="47"/>
      <c r="W181" s="47"/>
      <c r="X181" s="47"/>
      <c r="Y181" s="47"/>
      <c r="Z181" s="47"/>
      <c r="AA181" s="47"/>
      <c r="AB181" s="47"/>
      <c r="AC181" s="47"/>
      <c r="AD181" s="47"/>
      <c r="AE181" s="47"/>
      <c r="AF181" s="47"/>
      <c r="AG181" s="47"/>
      <c r="AH181" s="47"/>
      <c r="AI181" s="47"/>
      <c r="AJ181" s="47"/>
      <c r="AK181" s="47"/>
      <c r="AL181" s="47"/>
    </row>
    <row r="182" spans="1:38" ht="27" hidden="1" customHeight="1" x14ac:dyDescent="0.25">
      <c r="A182" s="55"/>
      <c r="B182" s="55"/>
      <c r="F182" s="3"/>
      <c r="H182" s="90"/>
      <c r="L182" s="123"/>
      <c r="M182" s="102"/>
      <c r="P182" s="19"/>
      <c r="Q182" s="19"/>
      <c r="R182" s="44"/>
      <c r="T182" s="55"/>
    </row>
    <row r="183" spans="1:38" ht="27" hidden="1" customHeight="1" x14ac:dyDescent="0.25">
      <c r="A183" s="55"/>
      <c r="B183" s="55"/>
      <c r="F183" s="3"/>
      <c r="H183" s="90"/>
      <c r="L183" s="123"/>
      <c r="M183" s="102"/>
      <c r="P183" s="19"/>
      <c r="Q183" s="19"/>
      <c r="R183" s="44"/>
      <c r="T183" s="55"/>
    </row>
    <row r="184" spans="1:38" ht="27" hidden="1" customHeight="1" x14ac:dyDescent="0.25">
      <c r="A184" s="55"/>
      <c r="B184" s="55"/>
      <c r="F184" s="3"/>
      <c r="H184" s="90"/>
      <c r="L184" s="123"/>
      <c r="M184" s="102"/>
      <c r="P184" s="19"/>
      <c r="Q184" s="19"/>
      <c r="R184" s="44"/>
      <c r="T184" s="55"/>
    </row>
    <row r="185" spans="1:38" ht="27" hidden="1" customHeight="1" x14ac:dyDescent="0.25">
      <c r="A185" s="55"/>
      <c r="B185" s="55"/>
      <c r="F185" s="3"/>
      <c r="H185" s="90"/>
      <c r="L185" s="123"/>
      <c r="M185" s="102"/>
      <c r="P185" s="19"/>
      <c r="Q185" s="19"/>
      <c r="R185" s="44"/>
      <c r="T185" s="55"/>
    </row>
    <row r="186" spans="1:38" ht="27" hidden="1" customHeight="1" x14ac:dyDescent="0.25">
      <c r="A186" s="55"/>
      <c r="B186" s="55"/>
      <c r="F186" s="3"/>
      <c r="H186" s="90"/>
      <c r="L186" s="123"/>
      <c r="M186" s="102"/>
      <c r="P186" s="19"/>
      <c r="Q186" s="19"/>
      <c r="R186" s="44"/>
      <c r="T186" s="55"/>
    </row>
    <row r="187" spans="1:38" ht="27" hidden="1" customHeight="1" x14ac:dyDescent="0.25">
      <c r="A187" s="55"/>
      <c r="B187" s="55"/>
      <c r="F187" s="3"/>
      <c r="H187" s="90"/>
      <c r="L187" s="123"/>
      <c r="M187" s="102"/>
      <c r="P187" s="19"/>
      <c r="Q187" s="19"/>
      <c r="R187" s="44"/>
      <c r="T187" s="55"/>
    </row>
    <row r="188" spans="1:38" hidden="1" x14ac:dyDescent="0.25">
      <c r="A188" s="55"/>
      <c r="B188" s="55"/>
      <c r="F188" s="3"/>
      <c r="H188" s="90"/>
      <c r="L188" s="123"/>
      <c r="M188" s="102"/>
      <c r="P188" s="19"/>
      <c r="Q188" s="19"/>
      <c r="R188" s="44"/>
      <c r="T188" s="55"/>
    </row>
    <row r="189" spans="1:38" hidden="1" x14ac:dyDescent="0.25">
      <c r="A189" s="55"/>
      <c r="B189" s="55"/>
      <c r="F189" s="3"/>
      <c r="H189" s="90"/>
      <c r="L189" s="123"/>
      <c r="M189" s="102"/>
      <c r="P189" s="19"/>
      <c r="Q189" s="19"/>
      <c r="R189" s="44"/>
      <c r="T189" s="55"/>
    </row>
    <row r="190" spans="1:38" hidden="1" x14ac:dyDescent="0.25">
      <c r="A190" s="55"/>
      <c r="B190" s="55"/>
      <c r="F190" s="3"/>
      <c r="H190" s="90"/>
      <c r="L190" s="123"/>
      <c r="M190" s="102"/>
      <c r="P190" s="19"/>
      <c r="Q190" s="19"/>
      <c r="R190" s="44"/>
      <c r="T190" s="55"/>
    </row>
    <row r="191" spans="1:38" hidden="1" x14ac:dyDescent="0.25">
      <c r="A191" s="55"/>
      <c r="B191" s="55"/>
      <c r="F191" s="3"/>
      <c r="H191" s="90"/>
      <c r="L191" s="123"/>
      <c r="M191" s="102"/>
      <c r="P191" s="19"/>
      <c r="Q191" s="19"/>
      <c r="R191" s="44"/>
      <c r="T191" s="55"/>
    </row>
    <row r="192" spans="1:38" hidden="1" x14ac:dyDescent="0.25">
      <c r="A192" s="55"/>
      <c r="B192" s="55"/>
      <c r="F192" s="3"/>
      <c r="H192" s="90"/>
      <c r="L192" s="123"/>
      <c r="M192" s="102"/>
      <c r="P192" s="19"/>
      <c r="Q192" s="19"/>
      <c r="R192" s="44"/>
      <c r="T192" s="55"/>
    </row>
    <row r="193" spans="1:20" hidden="1" x14ac:dyDescent="0.25">
      <c r="A193" s="55"/>
      <c r="B193" s="55"/>
      <c r="F193" s="3"/>
      <c r="H193" s="90"/>
      <c r="L193" s="123"/>
      <c r="M193" s="102"/>
      <c r="P193" s="19"/>
      <c r="Q193" s="19"/>
      <c r="R193" s="44"/>
      <c r="T193" s="55"/>
    </row>
    <row r="194" spans="1:20" hidden="1" x14ac:dyDescent="0.25">
      <c r="A194" s="55"/>
      <c r="B194" s="55"/>
      <c r="F194" s="3"/>
      <c r="H194" s="90"/>
      <c r="L194" s="123"/>
      <c r="M194" s="102"/>
      <c r="P194" s="19"/>
      <c r="Q194" s="19"/>
      <c r="R194" s="44"/>
      <c r="T194" s="55"/>
    </row>
    <row r="195" spans="1:20" hidden="1" x14ac:dyDescent="0.25">
      <c r="A195" s="55"/>
      <c r="B195" s="55"/>
      <c r="F195" s="3"/>
      <c r="H195" s="90"/>
      <c r="L195" s="123"/>
      <c r="M195" s="102"/>
      <c r="P195" s="19"/>
      <c r="Q195" s="19"/>
      <c r="R195" s="44"/>
      <c r="T195" s="55"/>
    </row>
    <row r="196" spans="1:20" hidden="1" x14ac:dyDescent="0.25">
      <c r="A196" s="55"/>
      <c r="B196" s="55"/>
      <c r="F196" s="3"/>
      <c r="H196" s="90"/>
      <c r="L196" s="123"/>
      <c r="M196" s="102"/>
      <c r="P196" s="19"/>
      <c r="Q196" s="19"/>
      <c r="R196" s="44"/>
      <c r="T196" s="55"/>
    </row>
    <row r="197" spans="1:20" hidden="1" x14ac:dyDescent="0.25">
      <c r="A197" s="55"/>
      <c r="B197" s="55"/>
      <c r="F197" s="3"/>
      <c r="H197" s="90"/>
      <c r="L197" s="123"/>
      <c r="M197" s="102"/>
      <c r="P197" s="19"/>
      <c r="Q197" s="19"/>
      <c r="R197" s="44"/>
      <c r="T197" s="55"/>
    </row>
    <row r="198" spans="1:20" hidden="1" x14ac:dyDescent="0.25">
      <c r="A198" s="55"/>
      <c r="B198" s="55"/>
      <c r="F198" s="3"/>
      <c r="H198" s="90"/>
      <c r="L198" s="123"/>
      <c r="M198" s="102"/>
      <c r="P198" s="19"/>
      <c r="Q198" s="19"/>
      <c r="R198" s="44"/>
      <c r="T198" s="55"/>
    </row>
    <row r="199" spans="1:20" hidden="1" x14ac:dyDescent="0.25">
      <c r="A199" s="55"/>
      <c r="B199" s="55"/>
      <c r="F199" s="3"/>
      <c r="H199" s="90"/>
      <c r="L199" s="123"/>
      <c r="M199" s="102"/>
      <c r="P199" s="19"/>
      <c r="Q199" s="19"/>
      <c r="R199" s="44"/>
      <c r="T199" s="55"/>
    </row>
    <row r="200" spans="1:20" hidden="1" x14ac:dyDescent="0.25">
      <c r="A200" s="55"/>
      <c r="B200" s="55"/>
      <c r="F200" s="3"/>
      <c r="H200" s="90"/>
      <c r="L200" s="123"/>
      <c r="M200" s="102"/>
      <c r="P200" s="19"/>
      <c r="Q200" s="19"/>
      <c r="R200" s="44"/>
      <c r="T200" s="55"/>
    </row>
    <row r="201" spans="1:20" hidden="1" x14ac:dyDescent="0.25">
      <c r="A201" s="55"/>
      <c r="B201" s="55"/>
      <c r="F201" s="3"/>
      <c r="H201" s="90"/>
      <c r="L201" s="123"/>
      <c r="M201" s="102"/>
      <c r="P201" s="19"/>
      <c r="Q201" s="19"/>
      <c r="R201" s="44"/>
      <c r="T201" s="55"/>
    </row>
    <row r="202" spans="1:20" hidden="1" x14ac:dyDescent="0.25">
      <c r="A202" s="55"/>
      <c r="B202" s="55"/>
      <c r="F202" s="3"/>
      <c r="H202" s="90"/>
      <c r="L202" s="123"/>
      <c r="M202" s="102"/>
      <c r="P202" s="19"/>
      <c r="Q202" s="19"/>
      <c r="R202" s="44"/>
      <c r="T202" s="55"/>
    </row>
    <row r="203" spans="1:20" hidden="1" x14ac:dyDescent="0.25">
      <c r="A203" s="55"/>
      <c r="B203" s="55"/>
      <c r="F203" s="3"/>
      <c r="H203" s="90"/>
      <c r="L203" s="123"/>
      <c r="M203" s="102"/>
      <c r="P203" s="19"/>
      <c r="Q203" s="19"/>
      <c r="R203" s="44"/>
      <c r="T203" s="55"/>
    </row>
    <row r="204" spans="1:20" hidden="1" x14ac:dyDescent="0.25">
      <c r="A204" s="55"/>
      <c r="B204" s="55"/>
      <c r="F204" s="3"/>
      <c r="H204" s="90"/>
      <c r="L204" s="123"/>
      <c r="M204" s="102"/>
      <c r="P204" s="19"/>
      <c r="Q204" s="19"/>
      <c r="R204" s="44"/>
      <c r="T204" s="55"/>
    </row>
    <row r="205" spans="1:20" hidden="1" x14ac:dyDescent="0.25">
      <c r="A205" s="55"/>
      <c r="B205" s="55"/>
      <c r="F205" s="3"/>
      <c r="H205" s="90"/>
      <c r="L205" s="123"/>
      <c r="M205" s="102"/>
      <c r="P205" s="19"/>
      <c r="Q205" s="19"/>
      <c r="R205" s="44"/>
      <c r="T205" s="55"/>
    </row>
    <row r="206" spans="1:20" hidden="1" x14ac:dyDescent="0.25">
      <c r="A206" s="55"/>
      <c r="B206" s="55"/>
      <c r="F206" s="3"/>
      <c r="H206" s="90"/>
      <c r="L206" s="123"/>
      <c r="M206" s="102"/>
      <c r="P206" s="19"/>
      <c r="Q206" s="19"/>
      <c r="R206" s="44"/>
      <c r="T206" s="55"/>
    </row>
    <row r="207" spans="1:20" hidden="1" x14ac:dyDescent="0.25">
      <c r="A207" s="55"/>
      <c r="B207" s="55"/>
      <c r="F207" s="3"/>
      <c r="H207" s="90"/>
      <c r="L207" s="123"/>
      <c r="M207" s="102"/>
      <c r="P207" s="19"/>
      <c r="Q207" s="19"/>
      <c r="R207" s="44"/>
      <c r="T207" s="55"/>
    </row>
    <row r="208" spans="1:20" hidden="1" x14ac:dyDescent="0.25">
      <c r="A208" s="55"/>
      <c r="B208" s="55"/>
      <c r="F208" s="3"/>
      <c r="H208" s="90"/>
      <c r="L208" s="123"/>
      <c r="M208" s="102"/>
      <c r="P208" s="19"/>
      <c r="Q208" s="19"/>
      <c r="R208" s="44"/>
      <c r="T208" s="55"/>
    </row>
    <row r="209" spans="1:20" hidden="1" x14ac:dyDescent="0.25">
      <c r="A209" s="55"/>
      <c r="B209" s="55"/>
      <c r="F209" s="3"/>
      <c r="H209" s="90"/>
      <c r="L209" s="123"/>
      <c r="M209" s="102"/>
      <c r="P209" s="19"/>
      <c r="Q209" s="19"/>
      <c r="R209" s="44"/>
      <c r="T209" s="55"/>
    </row>
    <row r="210" spans="1:20" hidden="1" x14ac:dyDescent="0.25">
      <c r="A210" s="55"/>
      <c r="B210" s="55"/>
      <c r="F210" s="3"/>
      <c r="H210" s="90"/>
      <c r="L210" s="123"/>
      <c r="M210" s="102"/>
      <c r="P210" s="19"/>
      <c r="Q210" s="19"/>
      <c r="R210" s="44"/>
      <c r="T210" s="55"/>
    </row>
    <row r="211" spans="1:20" hidden="1" x14ac:dyDescent="0.25">
      <c r="A211" s="55"/>
      <c r="B211" s="55"/>
      <c r="F211" s="3"/>
      <c r="H211" s="90"/>
      <c r="L211" s="123"/>
      <c r="M211" s="102"/>
      <c r="P211" s="19"/>
      <c r="Q211" s="19"/>
      <c r="R211" s="44"/>
      <c r="T211" s="55"/>
    </row>
    <row r="212" spans="1:20" hidden="1" x14ac:dyDescent="0.25">
      <c r="A212" s="55"/>
      <c r="B212" s="55"/>
      <c r="F212" s="3"/>
      <c r="H212" s="90"/>
      <c r="L212" s="123"/>
      <c r="M212" s="102"/>
      <c r="P212" s="19"/>
      <c r="Q212" s="19"/>
      <c r="R212" s="44"/>
      <c r="T212" s="55"/>
    </row>
    <row r="213" spans="1:20" hidden="1" x14ac:dyDescent="0.25">
      <c r="A213" s="55"/>
      <c r="B213" s="55"/>
      <c r="F213" s="3"/>
      <c r="H213" s="90"/>
      <c r="L213" s="123"/>
      <c r="M213" s="102"/>
      <c r="P213" s="19"/>
      <c r="Q213" s="19"/>
      <c r="R213" s="44"/>
      <c r="T213" s="55"/>
    </row>
    <row r="214" spans="1:20" hidden="1" x14ac:dyDescent="0.25">
      <c r="A214" s="55"/>
      <c r="B214" s="55"/>
      <c r="F214" s="3"/>
      <c r="H214" s="90"/>
      <c r="L214" s="123"/>
      <c r="M214" s="102"/>
      <c r="P214" s="19"/>
      <c r="Q214" s="19"/>
      <c r="R214" s="44"/>
      <c r="T214" s="55"/>
    </row>
    <row r="215" spans="1:20" hidden="1" x14ac:dyDescent="0.25">
      <c r="A215" s="55"/>
      <c r="B215" s="55"/>
      <c r="F215" s="3"/>
      <c r="H215" s="90"/>
      <c r="L215" s="123"/>
      <c r="M215" s="102"/>
      <c r="P215" s="19"/>
      <c r="Q215" s="19"/>
      <c r="R215" s="44"/>
      <c r="T215" s="55"/>
    </row>
    <row r="216" spans="1:20" hidden="1" x14ac:dyDescent="0.25">
      <c r="A216" s="55"/>
      <c r="B216" s="55"/>
      <c r="F216" s="3"/>
      <c r="H216" s="90"/>
      <c r="L216" s="123"/>
      <c r="M216" s="102"/>
      <c r="P216" s="19"/>
      <c r="Q216" s="19"/>
      <c r="R216" s="44"/>
      <c r="T216" s="55"/>
    </row>
    <row r="217" spans="1:20" hidden="1" x14ac:dyDescent="0.25">
      <c r="A217" s="55"/>
      <c r="B217" s="55"/>
      <c r="F217" s="3"/>
      <c r="H217" s="90"/>
      <c r="L217" s="123"/>
      <c r="M217" s="102"/>
      <c r="P217" s="19"/>
      <c r="Q217" s="19"/>
      <c r="R217" s="44"/>
      <c r="T217" s="55"/>
    </row>
    <row r="218" spans="1:20" hidden="1" x14ac:dyDescent="0.25">
      <c r="A218" s="55"/>
      <c r="B218" s="55"/>
      <c r="F218" s="3"/>
      <c r="H218" s="90"/>
      <c r="L218" s="123"/>
      <c r="M218" s="102"/>
      <c r="P218" s="19"/>
      <c r="Q218" s="19"/>
      <c r="R218" s="44"/>
      <c r="T218" s="55"/>
    </row>
    <row r="219" spans="1:20" hidden="1" x14ac:dyDescent="0.25">
      <c r="A219" s="55"/>
      <c r="B219" s="55"/>
      <c r="F219" s="3"/>
      <c r="H219" s="90"/>
      <c r="L219" s="123"/>
      <c r="M219" s="102"/>
      <c r="P219" s="19"/>
      <c r="Q219" s="19"/>
      <c r="R219" s="44"/>
      <c r="T219" s="55"/>
    </row>
    <row r="220" spans="1:20" hidden="1" x14ac:dyDescent="0.25">
      <c r="A220" s="55"/>
      <c r="B220" s="55"/>
      <c r="F220" s="3"/>
      <c r="H220" s="90"/>
      <c r="L220" s="123"/>
      <c r="M220" s="102"/>
      <c r="P220" s="19"/>
      <c r="Q220" s="19"/>
      <c r="R220" s="44"/>
      <c r="T220" s="55"/>
    </row>
    <row r="221" spans="1:20" hidden="1" x14ac:dyDescent="0.25">
      <c r="A221" s="55"/>
      <c r="B221" s="55"/>
      <c r="F221" s="3"/>
      <c r="H221" s="90"/>
      <c r="L221" s="123"/>
      <c r="M221" s="102"/>
      <c r="P221" s="19"/>
      <c r="Q221" s="19"/>
      <c r="R221" s="44"/>
      <c r="T221" s="55"/>
    </row>
    <row r="222" spans="1:20" hidden="1" x14ac:dyDescent="0.25">
      <c r="A222" s="55"/>
      <c r="B222" s="55"/>
      <c r="F222" s="3"/>
      <c r="H222" s="90"/>
      <c r="L222" s="123"/>
      <c r="M222" s="102"/>
      <c r="P222" s="19"/>
      <c r="Q222" s="19"/>
      <c r="R222" s="44"/>
      <c r="T222" s="55"/>
    </row>
    <row r="223" spans="1:20" hidden="1" x14ac:dyDescent="0.25">
      <c r="A223" s="55"/>
      <c r="B223" s="55"/>
      <c r="F223" s="3"/>
      <c r="H223" s="90"/>
      <c r="L223" s="123"/>
      <c r="M223" s="102"/>
      <c r="P223" s="19"/>
      <c r="Q223" s="19"/>
      <c r="R223" s="44"/>
      <c r="T223" s="55"/>
    </row>
    <row r="224" spans="1:20" hidden="1" x14ac:dyDescent="0.25">
      <c r="A224" s="55"/>
      <c r="B224" s="55"/>
      <c r="F224" s="3"/>
      <c r="H224" s="90"/>
      <c r="L224" s="123"/>
      <c r="M224" s="102"/>
      <c r="P224" s="19"/>
      <c r="Q224" s="19"/>
      <c r="R224" s="44"/>
      <c r="T224" s="55"/>
    </row>
    <row r="225" spans="1:20" hidden="1" x14ac:dyDescent="0.25">
      <c r="A225" s="55"/>
      <c r="B225" s="55"/>
      <c r="F225" s="3"/>
      <c r="H225" s="90"/>
      <c r="L225" s="123"/>
      <c r="M225" s="102"/>
      <c r="P225" s="19"/>
      <c r="Q225" s="19"/>
      <c r="R225" s="44"/>
      <c r="T225" s="55"/>
    </row>
    <row r="226" spans="1:20" hidden="1" x14ac:dyDescent="0.25">
      <c r="A226" s="55"/>
      <c r="B226" s="55"/>
      <c r="F226" s="3"/>
      <c r="H226" s="90"/>
      <c r="L226" s="123"/>
      <c r="M226" s="102"/>
      <c r="P226" s="19"/>
      <c r="Q226" s="19"/>
      <c r="R226" s="44"/>
      <c r="T226" s="55"/>
    </row>
    <row r="227" spans="1:20" hidden="1" x14ac:dyDescent="0.25">
      <c r="A227" s="55"/>
      <c r="B227" s="55"/>
      <c r="F227" s="3"/>
      <c r="H227" s="90"/>
      <c r="L227" s="123"/>
      <c r="M227" s="102"/>
      <c r="P227" s="19"/>
      <c r="Q227" s="19"/>
      <c r="R227" s="44"/>
      <c r="T227" s="55"/>
    </row>
    <row r="228" spans="1:20" hidden="1" x14ac:dyDescent="0.25">
      <c r="A228" s="55"/>
      <c r="B228" s="55"/>
      <c r="H228" s="90"/>
      <c r="L228" s="123"/>
      <c r="M228" s="102"/>
      <c r="P228" s="19"/>
      <c r="Q228" s="19"/>
      <c r="R228" s="44"/>
      <c r="T228" s="55"/>
    </row>
    <row r="229" spans="1:20" hidden="1" x14ac:dyDescent="0.25">
      <c r="A229" s="55"/>
      <c r="B229" s="55"/>
      <c r="H229" s="90"/>
      <c r="L229" s="123"/>
      <c r="M229" s="102"/>
      <c r="P229" s="19"/>
      <c r="Q229" s="19"/>
      <c r="R229" s="44"/>
      <c r="T229" s="55"/>
    </row>
    <row r="230" spans="1:20" hidden="1" x14ac:dyDescent="0.25">
      <c r="A230" s="55"/>
      <c r="B230" s="55"/>
      <c r="H230" s="90"/>
      <c r="L230" s="123"/>
      <c r="M230" s="102"/>
      <c r="P230" s="19"/>
      <c r="Q230" s="19"/>
      <c r="R230" s="44"/>
      <c r="T230" s="55"/>
    </row>
    <row r="231" spans="1:20" hidden="1" x14ac:dyDescent="0.25">
      <c r="A231" s="55"/>
      <c r="B231" s="55"/>
      <c r="H231" s="90"/>
      <c r="L231" s="123"/>
      <c r="M231" s="102"/>
      <c r="P231" s="19"/>
      <c r="Q231" s="19"/>
      <c r="R231" s="44"/>
      <c r="T231" s="55"/>
    </row>
    <row r="232" spans="1:20" hidden="1" x14ac:dyDescent="0.25">
      <c r="A232" s="55"/>
      <c r="B232" s="55"/>
      <c r="H232" s="90"/>
      <c r="L232" s="123"/>
      <c r="M232" s="102"/>
      <c r="P232" s="19"/>
      <c r="Q232" s="19"/>
      <c r="R232" s="44"/>
      <c r="T232" s="55"/>
    </row>
    <row r="233" spans="1:20" hidden="1" x14ac:dyDescent="0.25">
      <c r="A233" s="55"/>
      <c r="B233" s="55"/>
      <c r="H233" s="90"/>
      <c r="L233" s="123"/>
      <c r="M233" s="102"/>
      <c r="P233" s="19"/>
      <c r="Q233" s="19"/>
      <c r="R233" s="44"/>
      <c r="T233" s="55"/>
    </row>
    <row r="234" spans="1:20" hidden="1" x14ac:dyDescent="0.25">
      <c r="A234" s="55"/>
      <c r="B234" s="55"/>
      <c r="H234" s="90"/>
      <c r="L234" s="123"/>
      <c r="M234" s="102"/>
      <c r="P234" s="19"/>
      <c r="Q234" s="19"/>
      <c r="R234" s="44"/>
      <c r="T234" s="55"/>
    </row>
    <row r="235" spans="1:20" hidden="1" x14ac:dyDescent="0.25">
      <c r="A235" s="55"/>
      <c r="B235" s="55"/>
      <c r="H235" s="90"/>
      <c r="L235" s="123"/>
      <c r="M235" s="102"/>
      <c r="P235" s="19"/>
      <c r="Q235" s="19"/>
      <c r="R235" s="44"/>
      <c r="T235" s="55"/>
    </row>
    <row r="236" spans="1:20" hidden="1" x14ac:dyDescent="0.25">
      <c r="A236" s="55"/>
      <c r="B236" s="55"/>
      <c r="H236" s="90"/>
      <c r="L236" s="123"/>
      <c r="M236" s="102"/>
      <c r="P236" s="19"/>
      <c r="Q236" s="19"/>
      <c r="R236" s="44"/>
      <c r="T236" s="55"/>
    </row>
    <row r="237" spans="1:20" hidden="1" x14ac:dyDescent="0.25">
      <c r="A237" s="55"/>
      <c r="B237" s="55"/>
      <c r="H237" s="90"/>
      <c r="L237" s="123"/>
      <c r="M237" s="102"/>
      <c r="P237" s="19"/>
      <c r="Q237" s="19"/>
      <c r="R237" s="44"/>
      <c r="T237" s="55"/>
    </row>
    <row r="238" spans="1:20" hidden="1" x14ac:dyDescent="0.25">
      <c r="A238" s="55"/>
      <c r="B238" s="55"/>
      <c r="H238" s="90"/>
      <c r="L238" s="123"/>
      <c r="M238" s="102"/>
      <c r="P238" s="19"/>
      <c r="Q238" s="19"/>
      <c r="R238" s="44"/>
      <c r="T238" s="55"/>
    </row>
    <row r="239" spans="1:20" hidden="1" x14ac:dyDescent="0.25">
      <c r="A239" s="55"/>
      <c r="B239" s="55"/>
      <c r="H239" s="90"/>
      <c r="L239" s="123"/>
      <c r="M239" s="102"/>
      <c r="P239" s="19"/>
      <c r="Q239" s="19"/>
      <c r="R239" s="44"/>
      <c r="T239" s="55"/>
    </row>
    <row r="240" spans="1:20" hidden="1" x14ac:dyDescent="0.25">
      <c r="A240" s="55"/>
      <c r="B240" s="55"/>
      <c r="H240" s="90"/>
      <c r="L240" s="123"/>
      <c r="M240" s="102"/>
      <c r="P240" s="19"/>
      <c r="Q240" s="19"/>
      <c r="R240" s="44"/>
      <c r="T240" s="55"/>
    </row>
    <row r="241" spans="1:20" hidden="1" x14ac:dyDescent="0.25">
      <c r="A241" s="55"/>
      <c r="B241" s="55"/>
      <c r="H241" s="90"/>
      <c r="L241" s="123"/>
      <c r="M241" s="102"/>
      <c r="P241" s="19"/>
      <c r="Q241" s="19"/>
      <c r="R241" s="44"/>
      <c r="T241" s="55"/>
    </row>
    <row r="242" spans="1:20" hidden="1" x14ac:dyDescent="0.25">
      <c r="A242" s="55"/>
      <c r="B242" s="55"/>
      <c r="H242" s="90"/>
      <c r="L242" s="123"/>
      <c r="M242" s="102"/>
      <c r="P242" s="19"/>
      <c r="Q242" s="19"/>
      <c r="R242" s="44"/>
      <c r="T242" s="55"/>
    </row>
    <row r="243" spans="1:20" hidden="1" x14ac:dyDescent="0.25">
      <c r="A243" s="55"/>
      <c r="B243" s="55"/>
      <c r="H243" s="90"/>
      <c r="L243" s="123"/>
      <c r="M243" s="102"/>
      <c r="P243" s="19"/>
      <c r="Q243" s="19"/>
      <c r="R243" s="44"/>
      <c r="T243" s="55"/>
    </row>
    <row r="244" spans="1:20" hidden="1" x14ac:dyDescent="0.25">
      <c r="A244" s="55"/>
      <c r="B244" s="55"/>
      <c r="H244" s="90"/>
      <c r="L244" s="123"/>
      <c r="M244" s="102"/>
      <c r="P244" s="19"/>
      <c r="Q244" s="19"/>
      <c r="R244" s="44"/>
      <c r="T244" s="55"/>
    </row>
    <row r="245" spans="1:20" hidden="1" x14ac:dyDescent="0.25">
      <c r="A245" s="55"/>
      <c r="B245" s="55"/>
      <c r="H245" s="90"/>
      <c r="L245" s="123"/>
      <c r="M245" s="102"/>
      <c r="P245" s="19"/>
      <c r="Q245" s="19"/>
      <c r="R245" s="44"/>
      <c r="T245" s="55"/>
    </row>
    <row r="246" spans="1:20" hidden="1" x14ac:dyDescent="0.25">
      <c r="A246" s="55"/>
      <c r="B246" s="55"/>
      <c r="H246" s="90"/>
      <c r="L246" s="123"/>
      <c r="M246" s="102"/>
      <c r="P246" s="19"/>
      <c r="Q246" s="19"/>
      <c r="R246" s="44"/>
      <c r="T246" s="55"/>
    </row>
    <row r="247" spans="1:20" hidden="1" x14ac:dyDescent="0.25">
      <c r="A247" s="55"/>
      <c r="B247" s="55"/>
      <c r="H247" s="90"/>
      <c r="L247" s="123"/>
      <c r="M247" s="102"/>
      <c r="P247" s="19"/>
      <c r="Q247" s="19"/>
      <c r="R247" s="44"/>
      <c r="T247" s="55"/>
    </row>
    <row r="248" spans="1:20" hidden="1" x14ac:dyDescent="0.25">
      <c r="A248" s="55"/>
      <c r="B248" s="55"/>
      <c r="H248" s="90"/>
      <c r="L248" s="123"/>
      <c r="M248" s="102"/>
      <c r="P248" s="19"/>
      <c r="Q248" s="19"/>
      <c r="R248" s="44"/>
      <c r="T248" s="55"/>
    </row>
    <row r="249" spans="1:20" hidden="1" x14ac:dyDescent="0.25">
      <c r="A249" s="55"/>
      <c r="B249" s="55"/>
      <c r="H249" s="90"/>
      <c r="L249" s="123"/>
      <c r="M249" s="102"/>
      <c r="P249" s="19"/>
      <c r="Q249" s="19"/>
      <c r="R249" s="44"/>
      <c r="T249" s="55"/>
    </row>
    <row r="250" spans="1:20" hidden="1" x14ac:dyDescent="0.25">
      <c r="A250" s="55"/>
      <c r="B250" s="55"/>
      <c r="H250" s="90"/>
      <c r="L250" s="123"/>
      <c r="M250" s="102"/>
      <c r="P250" s="19"/>
      <c r="Q250" s="19"/>
      <c r="R250" s="44"/>
      <c r="T250" s="55"/>
    </row>
    <row r="251" spans="1:20" hidden="1" x14ac:dyDescent="0.25">
      <c r="A251" s="55"/>
      <c r="B251" s="55"/>
      <c r="H251" s="90"/>
      <c r="L251" s="123"/>
      <c r="M251" s="102"/>
      <c r="P251" s="19"/>
      <c r="Q251" s="19"/>
      <c r="R251" s="44"/>
      <c r="T251" s="55"/>
    </row>
    <row r="252" spans="1:20" hidden="1" x14ac:dyDescent="0.25">
      <c r="A252" s="55"/>
      <c r="B252" s="55"/>
      <c r="H252" s="90"/>
      <c r="L252" s="123"/>
      <c r="M252" s="102"/>
      <c r="P252" s="19"/>
      <c r="Q252" s="19"/>
      <c r="R252" s="44"/>
      <c r="T252" s="55"/>
    </row>
    <row r="253" spans="1:20" hidden="1" x14ac:dyDescent="0.25">
      <c r="A253" s="55"/>
      <c r="B253" s="55"/>
      <c r="H253" s="90"/>
      <c r="L253" s="123"/>
      <c r="M253" s="102"/>
      <c r="P253" s="19"/>
      <c r="Q253" s="19"/>
      <c r="R253" s="44"/>
      <c r="T253" s="55"/>
    </row>
    <row r="254" spans="1:20" hidden="1" x14ac:dyDescent="0.25">
      <c r="A254" s="55"/>
      <c r="B254" s="55"/>
      <c r="H254" s="90"/>
      <c r="L254" s="123"/>
      <c r="M254" s="102"/>
      <c r="P254" s="19"/>
      <c r="Q254" s="19"/>
      <c r="R254" s="44"/>
      <c r="T254" s="55"/>
    </row>
    <row r="255" spans="1:20" hidden="1" x14ac:dyDescent="0.25">
      <c r="A255" s="55"/>
      <c r="B255" s="55"/>
      <c r="H255" s="90"/>
      <c r="L255" s="123"/>
      <c r="M255" s="102"/>
      <c r="P255" s="19"/>
      <c r="Q255" s="19"/>
      <c r="R255" s="44"/>
      <c r="T255" s="55"/>
    </row>
    <row r="256" spans="1:20" hidden="1" x14ac:dyDescent="0.25">
      <c r="A256" s="55"/>
      <c r="B256" s="55"/>
      <c r="H256" s="90"/>
      <c r="L256" s="123"/>
      <c r="M256" s="102"/>
      <c r="P256" s="19"/>
      <c r="Q256" s="19"/>
      <c r="R256" s="44"/>
      <c r="T256" s="55"/>
    </row>
    <row r="257" spans="1:20" hidden="1" x14ac:dyDescent="0.25">
      <c r="A257" s="55"/>
      <c r="B257" s="55"/>
      <c r="H257" s="90"/>
      <c r="L257" s="123"/>
      <c r="M257" s="102"/>
      <c r="P257" s="19"/>
      <c r="Q257" s="19"/>
      <c r="R257" s="44"/>
      <c r="T257" s="55"/>
    </row>
    <row r="258" spans="1:20" hidden="1" x14ac:dyDescent="0.25">
      <c r="A258" s="55"/>
      <c r="B258" s="55"/>
      <c r="H258" s="90"/>
      <c r="L258" s="123"/>
      <c r="M258" s="102"/>
      <c r="P258" s="19"/>
      <c r="Q258" s="19"/>
      <c r="R258" s="44"/>
      <c r="T258" s="55"/>
    </row>
    <row r="259" spans="1:20" hidden="1" x14ac:dyDescent="0.25">
      <c r="A259" s="55"/>
      <c r="B259" s="55"/>
      <c r="H259" s="90"/>
      <c r="L259" s="123"/>
      <c r="M259" s="102"/>
      <c r="P259" s="19"/>
      <c r="Q259" s="19"/>
      <c r="R259" s="44"/>
      <c r="T259" s="55"/>
    </row>
    <row r="260" spans="1:20" hidden="1" x14ac:dyDescent="0.25">
      <c r="A260" s="55"/>
      <c r="B260" s="55"/>
      <c r="H260" s="90"/>
      <c r="L260" s="123"/>
      <c r="M260" s="102"/>
      <c r="P260" s="19"/>
      <c r="Q260" s="19"/>
      <c r="R260" s="44"/>
      <c r="T260" s="55"/>
    </row>
    <row r="261" spans="1:20" hidden="1" x14ac:dyDescent="0.25">
      <c r="A261" s="55"/>
      <c r="B261" s="55"/>
      <c r="H261" s="90"/>
      <c r="L261" s="123"/>
      <c r="M261" s="102"/>
      <c r="P261" s="19"/>
      <c r="Q261" s="19"/>
      <c r="R261" s="44"/>
      <c r="T261" s="55"/>
    </row>
    <row r="262" spans="1:20" hidden="1" x14ac:dyDescent="0.25">
      <c r="A262" s="55"/>
      <c r="B262" s="55"/>
      <c r="H262" s="90"/>
      <c r="L262" s="123"/>
      <c r="M262" s="102"/>
      <c r="P262" s="19"/>
      <c r="Q262" s="19"/>
      <c r="R262" s="44"/>
      <c r="T262" s="55"/>
    </row>
    <row r="263" spans="1:20" hidden="1" x14ac:dyDescent="0.25">
      <c r="A263" s="55"/>
      <c r="B263" s="55"/>
      <c r="H263" s="90"/>
      <c r="L263" s="123"/>
      <c r="M263" s="102"/>
      <c r="P263" s="19"/>
      <c r="Q263" s="19"/>
      <c r="R263" s="44"/>
      <c r="T263" s="55"/>
    </row>
    <row r="264" spans="1:20" hidden="1" x14ac:dyDescent="0.25">
      <c r="A264" s="55"/>
      <c r="B264" s="55"/>
      <c r="H264" s="90"/>
      <c r="L264" s="123"/>
      <c r="M264" s="102"/>
      <c r="P264" s="19"/>
      <c r="Q264" s="19"/>
      <c r="R264" s="44"/>
      <c r="T264" s="55"/>
    </row>
    <row r="265" spans="1:20" hidden="1" x14ac:dyDescent="0.25">
      <c r="A265" s="55"/>
      <c r="B265" s="55"/>
      <c r="H265" s="90"/>
      <c r="L265" s="123"/>
      <c r="M265" s="102"/>
      <c r="P265" s="19"/>
      <c r="Q265" s="19"/>
      <c r="R265" s="44"/>
      <c r="T265" s="55"/>
    </row>
    <row r="266" spans="1:20" hidden="1" x14ac:dyDescent="0.25">
      <c r="A266" s="55"/>
      <c r="B266" s="55"/>
      <c r="H266" s="90"/>
      <c r="L266" s="123"/>
      <c r="M266" s="102"/>
      <c r="P266" s="19"/>
      <c r="Q266" s="19"/>
      <c r="R266" s="44"/>
      <c r="T266" s="55"/>
    </row>
    <row r="267" spans="1:20" hidden="1" x14ac:dyDescent="0.25">
      <c r="A267" s="55"/>
      <c r="B267" s="55"/>
      <c r="H267" s="90"/>
      <c r="L267" s="123"/>
      <c r="M267" s="102"/>
      <c r="P267" s="19"/>
      <c r="Q267" s="19"/>
      <c r="R267" s="44"/>
      <c r="T267" s="55"/>
    </row>
    <row r="268" spans="1:20" hidden="1" x14ac:dyDescent="0.25">
      <c r="A268" s="55"/>
      <c r="B268" s="55"/>
      <c r="H268" s="90"/>
      <c r="L268" s="123"/>
      <c r="M268" s="102"/>
      <c r="P268" s="19"/>
      <c r="Q268" s="19"/>
      <c r="R268" s="44"/>
      <c r="T268" s="55"/>
    </row>
    <row r="269" spans="1:20" hidden="1" x14ac:dyDescent="0.25">
      <c r="A269" s="55"/>
      <c r="B269" s="55"/>
      <c r="H269" s="90"/>
      <c r="L269" s="123"/>
      <c r="M269" s="102"/>
      <c r="P269" s="19"/>
      <c r="Q269" s="19"/>
      <c r="R269" s="44"/>
      <c r="T269" s="55"/>
    </row>
    <row r="270" spans="1:20" hidden="1" x14ac:dyDescent="0.25">
      <c r="A270" s="55"/>
      <c r="B270" s="55"/>
      <c r="H270" s="90"/>
      <c r="L270" s="123"/>
      <c r="M270" s="102"/>
      <c r="P270" s="19"/>
      <c r="Q270" s="19"/>
      <c r="R270" s="44"/>
      <c r="T270" s="55"/>
    </row>
    <row r="271" spans="1:20" hidden="1" x14ac:dyDescent="0.25">
      <c r="A271" s="55"/>
      <c r="B271" s="55"/>
      <c r="H271" s="90"/>
      <c r="L271" s="123"/>
      <c r="M271" s="102"/>
      <c r="P271" s="19"/>
      <c r="Q271" s="19"/>
      <c r="R271" s="44"/>
      <c r="T271" s="55"/>
    </row>
    <row r="272" spans="1:20" hidden="1" x14ac:dyDescent="0.25">
      <c r="A272" s="55"/>
      <c r="B272" s="55"/>
      <c r="H272" s="90"/>
      <c r="L272" s="123"/>
      <c r="M272" s="102"/>
      <c r="P272" s="19"/>
      <c r="Q272" s="19"/>
      <c r="R272" s="44"/>
      <c r="T272" s="55"/>
    </row>
    <row r="273" spans="1:20" hidden="1" x14ac:dyDescent="0.25">
      <c r="A273" s="55"/>
      <c r="B273" s="55"/>
      <c r="H273" s="90"/>
      <c r="L273" s="123"/>
      <c r="M273" s="102"/>
      <c r="P273" s="19"/>
      <c r="Q273" s="19"/>
      <c r="R273" s="44"/>
      <c r="T273" s="55"/>
    </row>
    <row r="274" spans="1:20" hidden="1" x14ac:dyDescent="0.25">
      <c r="A274" s="55"/>
      <c r="B274" s="55"/>
      <c r="H274" s="90"/>
      <c r="L274" s="123"/>
      <c r="M274" s="102"/>
      <c r="P274" s="19"/>
      <c r="Q274" s="19"/>
      <c r="R274" s="44"/>
      <c r="T274" s="55"/>
    </row>
    <row r="275" spans="1:20" hidden="1" x14ac:dyDescent="0.25">
      <c r="A275" s="55"/>
      <c r="B275" s="55"/>
      <c r="H275" s="90"/>
      <c r="L275" s="123"/>
      <c r="M275" s="102"/>
      <c r="P275" s="19"/>
      <c r="Q275" s="19"/>
      <c r="R275" s="44"/>
      <c r="T275" s="55"/>
    </row>
    <row r="276" spans="1:20" hidden="1" x14ac:dyDescent="0.25">
      <c r="A276" s="55"/>
      <c r="B276" s="55"/>
      <c r="H276" s="90"/>
      <c r="L276" s="123"/>
      <c r="M276" s="102"/>
      <c r="P276" s="19"/>
      <c r="Q276" s="19"/>
      <c r="R276" s="44"/>
      <c r="T276" s="55"/>
    </row>
    <row r="277" spans="1:20" hidden="1" x14ac:dyDescent="0.25">
      <c r="A277" s="55"/>
      <c r="B277" s="55"/>
      <c r="H277" s="90"/>
      <c r="L277" s="123"/>
      <c r="M277" s="102"/>
      <c r="P277" s="19"/>
      <c r="Q277" s="19"/>
      <c r="R277" s="44"/>
      <c r="T277" s="55"/>
    </row>
    <row r="278" spans="1:20" hidden="1" x14ac:dyDescent="0.25">
      <c r="A278" s="55"/>
      <c r="B278" s="55"/>
      <c r="H278" s="90"/>
      <c r="L278" s="123"/>
      <c r="M278" s="102"/>
      <c r="P278" s="19"/>
      <c r="Q278" s="19"/>
      <c r="R278" s="44"/>
      <c r="T278" s="55"/>
    </row>
    <row r="279" spans="1:20" hidden="1" x14ac:dyDescent="0.25">
      <c r="A279" s="55"/>
      <c r="B279" s="55"/>
      <c r="H279" s="90"/>
      <c r="L279" s="123"/>
      <c r="M279" s="102"/>
      <c r="P279" s="19"/>
      <c r="Q279" s="19"/>
      <c r="R279" s="44"/>
      <c r="T279" s="55"/>
    </row>
    <row r="280" spans="1:20" hidden="1" x14ac:dyDescent="0.25">
      <c r="A280" s="55"/>
      <c r="B280" s="55"/>
      <c r="H280" s="90"/>
      <c r="L280" s="123"/>
      <c r="M280" s="102"/>
      <c r="P280" s="19"/>
      <c r="Q280" s="19"/>
      <c r="R280" s="44"/>
      <c r="T280" s="55"/>
    </row>
    <row r="281" spans="1:20" hidden="1" x14ac:dyDescent="0.25">
      <c r="A281" s="55"/>
      <c r="B281" s="55"/>
      <c r="H281" s="90"/>
      <c r="L281" s="123"/>
      <c r="M281" s="102"/>
      <c r="P281" s="19"/>
      <c r="Q281" s="19"/>
      <c r="R281" s="44"/>
      <c r="T281" s="55"/>
    </row>
    <row r="282" spans="1:20" hidden="1" x14ac:dyDescent="0.25">
      <c r="A282" s="55"/>
      <c r="B282" s="55"/>
      <c r="H282" s="90"/>
      <c r="L282" s="123"/>
      <c r="M282" s="102"/>
      <c r="P282" s="19"/>
      <c r="Q282" s="19"/>
      <c r="R282" s="44"/>
      <c r="T282" s="55"/>
    </row>
    <row r="283" spans="1:20" hidden="1" x14ac:dyDescent="0.25">
      <c r="A283" s="55"/>
      <c r="B283" s="55"/>
      <c r="H283" s="90"/>
      <c r="L283" s="123"/>
      <c r="M283" s="102"/>
      <c r="P283" s="19"/>
      <c r="Q283" s="19"/>
      <c r="R283" s="44"/>
      <c r="T283" s="55"/>
    </row>
    <row r="284" spans="1:20" hidden="1" x14ac:dyDescent="0.25">
      <c r="A284" s="55"/>
      <c r="B284" s="55"/>
      <c r="H284" s="90"/>
      <c r="L284" s="123"/>
      <c r="M284" s="102"/>
      <c r="P284" s="19"/>
      <c r="Q284" s="19"/>
      <c r="R284" s="44"/>
      <c r="T284" s="55"/>
    </row>
    <row r="285" spans="1:20" hidden="1" x14ac:dyDescent="0.25">
      <c r="A285" s="55"/>
      <c r="B285" s="55"/>
      <c r="H285" s="90"/>
      <c r="L285" s="123"/>
      <c r="M285" s="102"/>
      <c r="P285" s="19"/>
      <c r="Q285" s="19"/>
      <c r="R285" s="44"/>
      <c r="T285" s="55"/>
    </row>
    <row r="286" spans="1:20" hidden="1" x14ac:dyDescent="0.25">
      <c r="A286" s="55"/>
      <c r="B286" s="55"/>
      <c r="H286" s="90"/>
      <c r="L286" s="123"/>
      <c r="M286" s="102"/>
      <c r="P286" s="19"/>
      <c r="Q286" s="19"/>
      <c r="R286" s="44"/>
      <c r="T286" s="55"/>
    </row>
    <row r="287" spans="1:20" hidden="1" x14ac:dyDescent="0.25">
      <c r="A287" s="55"/>
      <c r="B287" s="55"/>
      <c r="H287" s="90"/>
      <c r="L287" s="123"/>
      <c r="M287" s="102"/>
      <c r="P287" s="19"/>
      <c r="Q287" s="19"/>
      <c r="R287" s="44"/>
      <c r="T287" s="55"/>
    </row>
    <row r="288" spans="1:20" hidden="1" x14ac:dyDescent="0.25">
      <c r="A288" s="55"/>
      <c r="B288" s="55"/>
      <c r="H288" s="90"/>
      <c r="L288" s="123"/>
      <c r="M288" s="102"/>
      <c r="P288" s="19"/>
      <c r="Q288" s="19"/>
      <c r="R288" s="44"/>
      <c r="T288" s="55"/>
    </row>
    <row r="289" spans="1:20" hidden="1" x14ac:dyDescent="0.25">
      <c r="A289" s="55"/>
      <c r="B289" s="55"/>
      <c r="H289" s="90"/>
      <c r="L289" s="123"/>
      <c r="M289" s="102"/>
      <c r="P289" s="19"/>
      <c r="Q289" s="19"/>
      <c r="R289" s="44"/>
      <c r="T289" s="55"/>
    </row>
    <row r="290" spans="1:20" hidden="1" x14ac:dyDescent="0.25">
      <c r="A290" s="55"/>
      <c r="B290" s="55"/>
      <c r="H290" s="90"/>
      <c r="L290" s="123"/>
      <c r="M290" s="102"/>
      <c r="P290" s="19"/>
      <c r="Q290" s="19"/>
      <c r="R290" s="44"/>
      <c r="T290" s="55"/>
    </row>
    <row r="291" spans="1:20" hidden="1" x14ac:dyDescent="0.25">
      <c r="A291" s="55"/>
      <c r="B291" s="55"/>
      <c r="H291" s="90"/>
      <c r="L291" s="123"/>
      <c r="M291" s="102"/>
      <c r="P291" s="19"/>
      <c r="Q291" s="19"/>
      <c r="R291" s="44"/>
      <c r="T291" s="55"/>
    </row>
    <row r="292" spans="1:20" hidden="1" x14ac:dyDescent="0.25">
      <c r="A292" s="55"/>
      <c r="B292" s="55"/>
      <c r="H292" s="90"/>
      <c r="L292" s="123"/>
      <c r="M292" s="102"/>
      <c r="P292" s="19"/>
      <c r="Q292" s="19"/>
      <c r="R292" s="44"/>
      <c r="T292" s="55"/>
    </row>
    <row r="293" spans="1:20" hidden="1" x14ac:dyDescent="0.25">
      <c r="A293" s="55"/>
      <c r="B293" s="55"/>
      <c r="H293" s="90"/>
      <c r="L293" s="123"/>
      <c r="M293" s="102"/>
      <c r="P293" s="19"/>
      <c r="Q293" s="19"/>
      <c r="R293" s="44"/>
      <c r="T293" s="55"/>
    </row>
    <row r="294" spans="1:20" hidden="1" x14ac:dyDescent="0.25">
      <c r="A294" s="55"/>
      <c r="B294" s="55"/>
      <c r="H294" s="90"/>
      <c r="L294" s="123"/>
      <c r="M294" s="102"/>
      <c r="P294" s="19"/>
      <c r="Q294" s="19"/>
      <c r="R294" s="44"/>
      <c r="T294" s="55"/>
    </row>
    <row r="295" spans="1:20" hidden="1" x14ac:dyDescent="0.25">
      <c r="A295" s="55"/>
      <c r="B295" s="55"/>
      <c r="H295" s="90"/>
      <c r="L295" s="123"/>
      <c r="M295" s="102"/>
      <c r="P295" s="19"/>
      <c r="Q295" s="19"/>
      <c r="R295" s="44"/>
      <c r="T295" s="55"/>
    </row>
    <row r="296" spans="1:20" hidden="1" x14ac:dyDescent="0.25">
      <c r="A296" s="55"/>
      <c r="B296" s="55"/>
      <c r="H296" s="90"/>
      <c r="L296" s="123"/>
      <c r="M296" s="102"/>
      <c r="P296" s="19"/>
      <c r="Q296" s="19"/>
      <c r="R296" s="44"/>
      <c r="T296" s="55"/>
    </row>
    <row r="297" spans="1:20" hidden="1" x14ac:dyDescent="0.25">
      <c r="A297" s="55"/>
      <c r="B297" s="55"/>
      <c r="H297" s="90"/>
      <c r="L297" s="123"/>
      <c r="M297" s="102"/>
      <c r="P297" s="19"/>
      <c r="Q297" s="19"/>
      <c r="R297" s="44"/>
      <c r="T297" s="55"/>
    </row>
    <row r="298" spans="1:20" hidden="1" x14ac:dyDescent="0.25">
      <c r="A298" s="55"/>
      <c r="B298" s="55"/>
      <c r="H298" s="90"/>
      <c r="L298" s="123"/>
      <c r="M298" s="102"/>
      <c r="P298" s="19"/>
      <c r="Q298" s="19"/>
      <c r="R298" s="44"/>
      <c r="T298" s="55"/>
    </row>
    <row r="299" spans="1:20" hidden="1" x14ac:dyDescent="0.25">
      <c r="A299" s="55"/>
      <c r="B299" s="55"/>
      <c r="H299" s="90"/>
      <c r="L299" s="123"/>
      <c r="M299" s="102"/>
      <c r="P299" s="19"/>
      <c r="Q299" s="19"/>
      <c r="R299" s="44"/>
      <c r="T299" s="55"/>
    </row>
    <row r="300" spans="1:20" hidden="1" x14ac:dyDescent="0.25">
      <c r="A300" s="55"/>
      <c r="B300" s="55"/>
      <c r="H300" s="90"/>
      <c r="L300" s="123"/>
      <c r="M300" s="102"/>
      <c r="P300" s="19"/>
      <c r="Q300" s="19"/>
      <c r="R300" s="44"/>
      <c r="T300" s="55"/>
    </row>
    <row r="301" spans="1:20" hidden="1" x14ac:dyDescent="0.25">
      <c r="A301" s="55"/>
      <c r="B301" s="55"/>
      <c r="H301" s="90"/>
      <c r="L301" s="123"/>
      <c r="M301" s="102"/>
      <c r="P301" s="19"/>
      <c r="Q301" s="19"/>
      <c r="R301" s="44"/>
      <c r="T301" s="55"/>
    </row>
    <row r="302" spans="1:20" hidden="1" x14ac:dyDescent="0.25">
      <c r="A302" s="55"/>
      <c r="B302" s="55"/>
      <c r="H302" s="90"/>
      <c r="L302" s="123"/>
      <c r="M302" s="102"/>
      <c r="P302" s="19"/>
      <c r="Q302" s="19"/>
      <c r="R302" s="44"/>
      <c r="T302" s="55"/>
    </row>
    <row r="303" spans="1:20" hidden="1" x14ac:dyDescent="0.25">
      <c r="A303" s="55"/>
      <c r="B303" s="55"/>
      <c r="H303" s="90"/>
      <c r="L303" s="123"/>
      <c r="M303" s="102"/>
      <c r="P303" s="19"/>
      <c r="Q303" s="19"/>
      <c r="R303" s="44"/>
      <c r="T303" s="55"/>
    </row>
    <row r="304" spans="1:20" hidden="1" x14ac:dyDescent="0.25">
      <c r="A304" s="55"/>
      <c r="B304" s="55"/>
      <c r="H304" s="90"/>
      <c r="L304" s="123"/>
      <c r="M304" s="102"/>
      <c r="P304" s="19"/>
      <c r="Q304" s="19"/>
      <c r="R304" s="44"/>
      <c r="T304" s="55"/>
    </row>
    <row r="305" spans="1:20" hidden="1" x14ac:dyDescent="0.25">
      <c r="A305" s="55"/>
      <c r="B305" s="55"/>
      <c r="H305" s="90"/>
      <c r="L305" s="123"/>
      <c r="M305" s="102"/>
      <c r="P305" s="19"/>
      <c r="Q305" s="19"/>
      <c r="R305" s="44"/>
      <c r="T305" s="55"/>
    </row>
    <row r="306" spans="1:20" hidden="1" x14ac:dyDescent="0.25">
      <c r="A306" s="55"/>
      <c r="B306" s="55"/>
      <c r="H306" s="90"/>
      <c r="L306" s="123"/>
      <c r="M306" s="102"/>
      <c r="P306" s="19"/>
      <c r="Q306" s="19"/>
      <c r="R306" s="44"/>
      <c r="T306" s="55"/>
    </row>
    <row r="307" spans="1:20" hidden="1" x14ac:dyDescent="0.25">
      <c r="A307" s="55"/>
      <c r="B307" s="55"/>
      <c r="H307" s="90"/>
      <c r="L307" s="123"/>
      <c r="M307" s="102"/>
      <c r="P307" s="19"/>
      <c r="Q307" s="19"/>
      <c r="R307" s="44"/>
      <c r="T307" s="55"/>
    </row>
    <row r="308" spans="1:20" hidden="1" x14ac:dyDescent="0.25">
      <c r="A308" s="55"/>
      <c r="B308" s="55"/>
      <c r="H308" s="90"/>
      <c r="L308" s="123"/>
      <c r="M308" s="102"/>
      <c r="P308" s="19"/>
      <c r="Q308" s="19"/>
      <c r="R308" s="44"/>
      <c r="T308" s="55"/>
    </row>
    <row r="309" spans="1:20" hidden="1" x14ac:dyDescent="0.25">
      <c r="A309" s="55"/>
      <c r="B309" s="55"/>
      <c r="H309" s="90"/>
      <c r="L309" s="123"/>
      <c r="M309" s="102"/>
      <c r="P309" s="19"/>
      <c r="Q309" s="19"/>
      <c r="R309" s="44"/>
      <c r="T309" s="55"/>
    </row>
    <row r="310" spans="1:20" hidden="1" x14ac:dyDescent="0.25">
      <c r="A310" s="55"/>
      <c r="B310" s="55"/>
      <c r="H310" s="90"/>
      <c r="L310" s="123"/>
      <c r="M310" s="102"/>
      <c r="P310" s="19"/>
      <c r="Q310" s="19"/>
      <c r="R310" s="44"/>
      <c r="T310" s="55"/>
    </row>
    <row r="311" spans="1:20" hidden="1" x14ac:dyDescent="0.25">
      <c r="A311" s="55"/>
      <c r="B311" s="55"/>
      <c r="H311" s="90"/>
      <c r="L311" s="123"/>
      <c r="M311" s="102"/>
      <c r="P311" s="19"/>
      <c r="Q311" s="19"/>
      <c r="R311" s="44"/>
      <c r="T311" s="55"/>
    </row>
    <row r="312" spans="1:20" hidden="1" x14ac:dyDescent="0.25">
      <c r="A312" s="55"/>
      <c r="B312" s="55"/>
      <c r="H312" s="90"/>
      <c r="L312" s="123"/>
      <c r="M312" s="102"/>
      <c r="P312" s="19"/>
      <c r="Q312" s="19"/>
      <c r="R312" s="44"/>
      <c r="T312" s="55"/>
    </row>
    <row r="313" spans="1:20" hidden="1" x14ac:dyDescent="0.25">
      <c r="A313" s="55"/>
      <c r="B313" s="55"/>
      <c r="H313" s="90"/>
      <c r="L313" s="123"/>
      <c r="M313" s="102"/>
      <c r="P313" s="19"/>
      <c r="Q313" s="19"/>
      <c r="R313" s="44"/>
      <c r="T313" s="55"/>
    </row>
    <row r="314" spans="1:20" hidden="1" x14ac:dyDescent="0.25">
      <c r="A314" s="55"/>
      <c r="B314" s="55"/>
      <c r="H314" s="90"/>
      <c r="L314" s="123"/>
      <c r="M314" s="102"/>
      <c r="P314" s="19"/>
      <c r="Q314" s="19"/>
      <c r="R314" s="44"/>
      <c r="T314" s="55"/>
    </row>
    <row r="315" spans="1:20" hidden="1" x14ac:dyDescent="0.25">
      <c r="A315" s="55"/>
      <c r="B315" s="55"/>
      <c r="H315" s="90"/>
      <c r="L315" s="123"/>
      <c r="M315" s="102"/>
      <c r="P315" s="19"/>
      <c r="Q315" s="19"/>
      <c r="R315" s="44"/>
      <c r="T315" s="55"/>
    </row>
    <row r="316" spans="1:20" hidden="1" x14ac:dyDescent="0.25">
      <c r="A316" s="55"/>
      <c r="B316" s="55"/>
      <c r="H316" s="90"/>
      <c r="L316" s="123"/>
      <c r="M316" s="102"/>
      <c r="P316" s="19"/>
      <c r="Q316" s="19"/>
      <c r="R316" s="44"/>
      <c r="T316" s="55"/>
    </row>
    <row r="317" spans="1:20" hidden="1" x14ac:dyDescent="0.25">
      <c r="A317" s="55"/>
      <c r="B317" s="55"/>
      <c r="H317" s="90"/>
      <c r="L317" s="123"/>
      <c r="M317" s="102"/>
      <c r="P317" s="19"/>
      <c r="Q317" s="19"/>
      <c r="R317" s="44"/>
      <c r="T317" s="55"/>
    </row>
    <row r="318" spans="1:20" hidden="1" x14ac:dyDescent="0.25">
      <c r="A318" s="55"/>
      <c r="B318" s="55"/>
      <c r="H318" s="90"/>
      <c r="L318" s="123"/>
      <c r="M318" s="102"/>
      <c r="P318" s="19"/>
      <c r="Q318" s="19"/>
      <c r="R318" s="44"/>
      <c r="T318" s="55"/>
    </row>
    <row r="319" spans="1:20" hidden="1" x14ac:dyDescent="0.25">
      <c r="A319" s="55"/>
      <c r="B319" s="55"/>
      <c r="H319" s="90"/>
      <c r="L319" s="123"/>
      <c r="M319" s="102"/>
      <c r="P319" s="19"/>
      <c r="Q319" s="19"/>
      <c r="R319" s="44"/>
      <c r="T319" s="55"/>
    </row>
    <row r="320" spans="1:20" hidden="1" x14ac:dyDescent="0.25">
      <c r="A320" s="55"/>
      <c r="B320" s="55"/>
      <c r="H320" s="90"/>
      <c r="L320" s="123"/>
      <c r="M320" s="102"/>
      <c r="P320" s="19"/>
      <c r="Q320" s="19"/>
      <c r="R320" s="44"/>
      <c r="T320" s="55"/>
    </row>
    <row r="321" spans="1:20" hidden="1" x14ac:dyDescent="0.25">
      <c r="A321" s="55"/>
      <c r="B321" s="55"/>
      <c r="H321" s="90"/>
      <c r="L321" s="123"/>
      <c r="M321" s="102"/>
      <c r="P321" s="19"/>
      <c r="Q321" s="19"/>
      <c r="R321" s="44"/>
      <c r="T321" s="55"/>
    </row>
    <row r="322" spans="1:20" hidden="1" x14ac:dyDescent="0.25">
      <c r="A322" s="55"/>
      <c r="B322" s="55"/>
      <c r="H322" s="90"/>
      <c r="L322" s="123"/>
      <c r="M322" s="102"/>
      <c r="P322" s="19"/>
      <c r="Q322" s="19"/>
      <c r="R322" s="44"/>
      <c r="T322" s="55"/>
    </row>
    <row r="323" spans="1:20" hidden="1" x14ac:dyDescent="0.25">
      <c r="A323" s="55"/>
      <c r="B323" s="55"/>
      <c r="H323" s="90"/>
      <c r="L323" s="123"/>
      <c r="M323" s="102"/>
      <c r="P323" s="19"/>
      <c r="Q323" s="19"/>
      <c r="R323" s="44"/>
      <c r="T323" s="55"/>
    </row>
    <row r="324" spans="1:20" hidden="1" x14ac:dyDescent="0.25">
      <c r="A324" s="55"/>
      <c r="B324" s="55"/>
      <c r="H324" s="90"/>
      <c r="L324" s="123"/>
      <c r="M324" s="102"/>
      <c r="P324" s="19"/>
      <c r="Q324" s="19"/>
      <c r="R324" s="44"/>
      <c r="T324" s="55"/>
    </row>
    <row r="325" spans="1:20" hidden="1" x14ac:dyDescent="0.25">
      <c r="A325" s="55"/>
      <c r="B325" s="55"/>
      <c r="H325" s="90"/>
      <c r="L325" s="123"/>
      <c r="M325" s="102"/>
      <c r="P325" s="19"/>
      <c r="Q325" s="19"/>
      <c r="R325" s="44"/>
      <c r="T325" s="55"/>
    </row>
    <row r="326" spans="1:20" hidden="1" x14ac:dyDescent="0.25">
      <c r="A326" s="55"/>
      <c r="B326" s="55"/>
      <c r="H326" s="90"/>
      <c r="L326" s="123"/>
      <c r="M326" s="102"/>
      <c r="P326" s="19"/>
      <c r="Q326" s="19"/>
      <c r="R326" s="44"/>
      <c r="T326" s="55"/>
    </row>
    <row r="327" spans="1:20" hidden="1" x14ac:dyDescent="0.25">
      <c r="A327" s="55"/>
      <c r="B327" s="55"/>
      <c r="H327" s="90"/>
      <c r="L327" s="123"/>
      <c r="M327" s="102"/>
      <c r="P327" s="19"/>
      <c r="Q327" s="19"/>
      <c r="R327" s="44"/>
      <c r="T327" s="55"/>
    </row>
    <row r="328" spans="1:20" hidden="1" x14ac:dyDescent="0.25">
      <c r="A328" s="55"/>
      <c r="B328" s="55"/>
      <c r="H328" s="90"/>
      <c r="L328" s="123"/>
      <c r="M328" s="102"/>
      <c r="P328" s="19"/>
      <c r="Q328" s="19"/>
      <c r="R328" s="44"/>
      <c r="T328" s="55"/>
    </row>
    <row r="329" spans="1:20" hidden="1" x14ac:dyDescent="0.25">
      <c r="A329" s="55"/>
      <c r="B329" s="55"/>
      <c r="H329" s="90"/>
      <c r="L329" s="123"/>
      <c r="M329" s="102"/>
      <c r="P329" s="19"/>
      <c r="Q329" s="19"/>
      <c r="R329" s="44"/>
      <c r="T329" s="55"/>
    </row>
    <row r="330" spans="1:20" hidden="1" x14ac:dyDescent="0.25">
      <c r="A330" s="55"/>
      <c r="B330" s="55"/>
      <c r="H330" s="90"/>
      <c r="L330" s="123"/>
      <c r="M330" s="102"/>
      <c r="P330" s="19"/>
      <c r="Q330" s="19"/>
      <c r="R330" s="44"/>
      <c r="T330" s="55"/>
    </row>
    <row r="331" spans="1:20" hidden="1" x14ac:dyDescent="0.25">
      <c r="A331" s="55"/>
      <c r="B331" s="55"/>
      <c r="H331" s="90"/>
      <c r="L331" s="123"/>
      <c r="M331" s="102"/>
      <c r="P331" s="19"/>
      <c r="Q331" s="19"/>
      <c r="R331" s="44"/>
      <c r="T331" s="55"/>
    </row>
    <row r="332" spans="1:20" hidden="1" x14ac:dyDescent="0.25">
      <c r="A332" s="55"/>
      <c r="B332" s="55"/>
      <c r="H332" s="90"/>
      <c r="L332" s="123"/>
      <c r="M332" s="102"/>
      <c r="P332" s="19"/>
      <c r="Q332" s="19"/>
      <c r="R332" s="44"/>
      <c r="T332" s="55"/>
    </row>
    <row r="333" spans="1:20" hidden="1" x14ac:dyDescent="0.25">
      <c r="A333" s="55"/>
      <c r="B333" s="55"/>
      <c r="H333" s="90"/>
      <c r="L333" s="123"/>
      <c r="M333" s="102"/>
      <c r="P333" s="19"/>
      <c r="Q333" s="19"/>
      <c r="R333" s="44"/>
      <c r="T333" s="55"/>
    </row>
    <row r="334" spans="1:20" hidden="1" x14ac:dyDescent="0.25">
      <c r="A334" s="55"/>
      <c r="B334" s="55"/>
      <c r="H334" s="90"/>
      <c r="L334" s="123"/>
      <c r="M334" s="102"/>
      <c r="P334" s="19"/>
      <c r="Q334" s="19"/>
      <c r="R334" s="44"/>
      <c r="T334" s="55"/>
    </row>
    <row r="335" spans="1:20" hidden="1" x14ac:dyDescent="0.25">
      <c r="A335" s="55"/>
      <c r="B335" s="55"/>
      <c r="H335" s="90"/>
      <c r="L335" s="123"/>
      <c r="M335" s="102"/>
      <c r="P335" s="19"/>
      <c r="Q335" s="19"/>
      <c r="R335" s="44"/>
      <c r="T335" s="55"/>
    </row>
    <row r="336" spans="1:20" hidden="1" x14ac:dyDescent="0.25">
      <c r="A336" s="55"/>
      <c r="B336" s="55"/>
      <c r="H336" s="90"/>
      <c r="L336" s="123"/>
      <c r="M336" s="102"/>
      <c r="P336" s="19"/>
      <c r="Q336" s="19"/>
      <c r="R336" s="44"/>
      <c r="T336" s="55"/>
    </row>
    <row r="337" spans="1:20" hidden="1" x14ac:dyDescent="0.25">
      <c r="A337" s="55"/>
      <c r="B337" s="55"/>
      <c r="H337" s="90"/>
      <c r="L337" s="123"/>
      <c r="M337" s="102"/>
      <c r="P337" s="19"/>
      <c r="Q337" s="19"/>
      <c r="R337" s="44"/>
      <c r="T337" s="55"/>
    </row>
    <row r="338" spans="1:20" hidden="1" x14ac:dyDescent="0.25">
      <c r="A338" s="55"/>
      <c r="B338" s="55"/>
      <c r="H338" s="90"/>
      <c r="L338" s="123"/>
      <c r="M338" s="102"/>
      <c r="P338" s="19"/>
      <c r="Q338" s="19"/>
      <c r="R338" s="44"/>
      <c r="T338" s="55"/>
    </row>
    <row r="339" spans="1:20" hidden="1" x14ac:dyDescent="0.25">
      <c r="A339" s="55"/>
      <c r="B339" s="55"/>
      <c r="H339" s="90"/>
      <c r="L339" s="123"/>
      <c r="M339" s="102"/>
      <c r="P339" s="19"/>
      <c r="Q339" s="19"/>
      <c r="R339" s="44"/>
      <c r="T339" s="55"/>
    </row>
    <row r="340" spans="1:20" hidden="1" x14ac:dyDescent="0.25">
      <c r="A340" s="55"/>
      <c r="B340" s="55"/>
      <c r="H340" s="90"/>
      <c r="L340" s="123"/>
      <c r="M340" s="102"/>
      <c r="P340" s="19"/>
      <c r="Q340" s="19"/>
      <c r="R340" s="44"/>
      <c r="T340" s="55"/>
    </row>
    <row r="341" spans="1:20" hidden="1" x14ac:dyDescent="0.25">
      <c r="A341" s="55"/>
      <c r="B341" s="55"/>
      <c r="H341" s="90"/>
      <c r="L341" s="123"/>
      <c r="M341" s="102"/>
      <c r="P341" s="19"/>
      <c r="Q341" s="19"/>
      <c r="R341" s="44"/>
      <c r="T341" s="55"/>
    </row>
    <row r="342" spans="1:20" hidden="1" x14ac:dyDescent="0.25">
      <c r="A342" s="55"/>
      <c r="B342" s="55"/>
      <c r="H342" s="90"/>
      <c r="L342" s="123"/>
      <c r="M342" s="102"/>
      <c r="P342" s="19"/>
      <c r="Q342" s="19"/>
      <c r="R342" s="44"/>
      <c r="T342" s="55"/>
    </row>
    <row r="343" spans="1:20" hidden="1" x14ac:dyDescent="0.25">
      <c r="A343" s="55"/>
      <c r="B343" s="55"/>
      <c r="H343" s="90"/>
      <c r="L343" s="123"/>
      <c r="M343" s="102"/>
      <c r="P343" s="19"/>
      <c r="Q343" s="19"/>
      <c r="R343" s="44"/>
      <c r="T343" s="55"/>
    </row>
    <row r="344" spans="1:20" hidden="1" x14ac:dyDescent="0.25">
      <c r="A344" s="55"/>
      <c r="B344" s="55"/>
      <c r="H344" s="90"/>
      <c r="L344" s="123"/>
      <c r="M344" s="102"/>
      <c r="P344" s="19"/>
      <c r="Q344" s="19"/>
      <c r="R344" s="44"/>
      <c r="T344" s="55"/>
    </row>
    <row r="345" spans="1:20" hidden="1" x14ac:dyDescent="0.25">
      <c r="A345" s="55"/>
      <c r="B345" s="55"/>
      <c r="H345" s="90"/>
      <c r="L345" s="123"/>
      <c r="M345" s="102"/>
      <c r="P345" s="19"/>
      <c r="Q345" s="19"/>
      <c r="R345" s="44"/>
      <c r="T345" s="55"/>
    </row>
    <row r="346" spans="1:20" hidden="1" x14ac:dyDescent="0.25">
      <c r="A346" s="55"/>
      <c r="B346" s="55"/>
      <c r="H346" s="90"/>
      <c r="L346" s="123"/>
      <c r="M346" s="102"/>
      <c r="P346" s="19"/>
      <c r="Q346" s="19"/>
      <c r="R346" s="44"/>
      <c r="T346" s="55"/>
    </row>
    <row r="347" spans="1:20" hidden="1" x14ac:dyDescent="0.25">
      <c r="A347" s="55"/>
      <c r="B347" s="55"/>
      <c r="H347" s="90"/>
      <c r="L347" s="123"/>
      <c r="M347" s="102"/>
      <c r="P347" s="19"/>
      <c r="Q347" s="19"/>
      <c r="R347" s="44"/>
      <c r="T347" s="55"/>
    </row>
    <row r="348" spans="1:20" hidden="1" x14ac:dyDescent="0.25">
      <c r="A348" s="55"/>
      <c r="B348" s="55"/>
      <c r="H348" s="90"/>
      <c r="L348" s="123"/>
      <c r="M348" s="102"/>
      <c r="P348" s="19"/>
      <c r="Q348" s="19"/>
      <c r="R348" s="44"/>
      <c r="T348" s="55"/>
    </row>
    <row r="349" spans="1:20" hidden="1" x14ac:dyDescent="0.25">
      <c r="A349" s="55"/>
      <c r="B349" s="55"/>
      <c r="H349" s="90"/>
      <c r="L349" s="123"/>
      <c r="M349" s="102"/>
      <c r="P349" s="19"/>
      <c r="Q349" s="19"/>
      <c r="R349" s="44"/>
      <c r="T349" s="55"/>
    </row>
    <row r="350" spans="1:20" hidden="1" x14ac:dyDescent="0.25">
      <c r="A350" s="55"/>
      <c r="B350" s="55"/>
      <c r="H350" s="90"/>
      <c r="L350" s="123"/>
      <c r="M350" s="102"/>
      <c r="P350" s="19"/>
      <c r="Q350" s="19"/>
      <c r="R350" s="44"/>
      <c r="T350" s="55"/>
    </row>
    <row r="351" spans="1:20" hidden="1" x14ac:dyDescent="0.25">
      <c r="A351" s="55"/>
      <c r="B351" s="55"/>
      <c r="H351" s="90"/>
      <c r="L351" s="123"/>
      <c r="M351" s="102"/>
      <c r="P351" s="19"/>
      <c r="Q351" s="19"/>
      <c r="R351" s="44"/>
      <c r="T351" s="55"/>
    </row>
    <row r="352" spans="1:20" hidden="1" x14ac:dyDescent="0.25">
      <c r="A352" s="55"/>
      <c r="B352" s="55"/>
      <c r="H352" s="90"/>
      <c r="L352" s="123"/>
      <c r="M352" s="102"/>
      <c r="P352" s="19"/>
      <c r="Q352" s="19"/>
      <c r="R352" s="44"/>
      <c r="T352" s="55"/>
    </row>
    <row r="353" spans="1:20" hidden="1" x14ac:dyDescent="0.25">
      <c r="A353" s="55"/>
      <c r="B353" s="55"/>
      <c r="H353" s="90"/>
      <c r="L353" s="123"/>
      <c r="M353" s="102"/>
      <c r="P353" s="19"/>
      <c r="Q353" s="19"/>
      <c r="R353" s="44"/>
      <c r="T353" s="55"/>
    </row>
    <row r="354" spans="1:20" hidden="1" x14ac:dyDescent="0.25">
      <c r="A354" s="55"/>
      <c r="B354" s="55"/>
      <c r="H354" s="90"/>
      <c r="L354" s="123"/>
      <c r="M354" s="102"/>
      <c r="P354" s="19"/>
      <c r="Q354" s="19"/>
      <c r="R354" s="44"/>
      <c r="T354" s="55"/>
    </row>
    <row r="355" spans="1:20" hidden="1" x14ac:dyDescent="0.25">
      <c r="A355" s="55"/>
      <c r="B355" s="55"/>
      <c r="H355" s="90"/>
      <c r="L355" s="123"/>
      <c r="M355" s="102"/>
      <c r="P355" s="19"/>
      <c r="Q355" s="19"/>
      <c r="R355" s="44"/>
      <c r="T355" s="55"/>
    </row>
    <row r="356" spans="1:20" hidden="1" x14ac:dyDescent="0.25">
      <c r="A356" s="55"/>
      <c r="B356" s="55"/>
      <c r="H356" s="90"/>
      <c r="L356" s="123"/>
      <c r="M356" s="102"/>
      <c r="P356" s="19"/>
      <c r="Q356" s="19"/>
      <c r="R356" s="44"/>
      <c r="T356" s="55"/>
    </row>
    <row r="357" spans="1:20" hidden="1" x14ac:dyDescent="0.25">
      <c r="A357" s="55"/>
      <c r="B357" s="55"/>
      <c r="H357" s="90"/>
      <c r="L357" s="123"/>
      <c r="M357" s="102"/>
      <c r="P357" s="19"/>
      <c r="Q357" s="19"/>
      <c r="R357" s="44"/>
      <c r="T357" s="55"/>
    </row>
    <row r="358" spans="1:20" hidden="1" x14ac:dyDescent="0.25">
      <c r="A358" s="55"/>
      <c r="B358" s="55"/>
      <c r="H358" s="90"/>
      <c r="L358" s="123"/>
      <c r="M358" s="102"/>
      <c r="P358" s="19"/>
      <c r="Q358" s="19"/>
      <c r="R358" s="44"/>
      <c r="T358" s="55"/>
    </row>
    <row r="359" spans="1:20" hidden="1" x14ac:dyDescent="0.25">
      <c r="A359" s="55"/>
      <c r="B359" s="55"/>
      <c r="H359" s="90"/>
      <c r="L359" s="123"/>
      <c r="M359" s="102"/>
      <c r="P359" s="19"/>
      <c r="Q359" s="19"/>
      <c r="R359" s="44"/>
      <c r="T359" s="55"/>
    </row>
    <row r="360" spans="1:20" hidden="1" x14ac:dyDescent="0.25">
      <c r="A360" s="55"/>
      <c r="B360" s="55"/>
      <c r="H360" s="90"/>
      <c r="L360" s="123"/>
      <c r="M360" s="102"/>
      <c r="P360" s="19"/>
      <c r="Q360" s="19"/>
      <c r="R360" s="44"/>
      <c r="T360" s="55"/>
    </row>
    <row r="361" spans="1:20" hidden="1" x14ac:dyDescent="0.25">
      <c r="A361" s="55"/>
      <c r="B361" s="55"/>
      <c r="H361" s="90"/>
      <c r="L361" s="123"/>
      <c r="M361" s="102"/>
      <c r="P361" s="19"/>
      <c r="Q361" s="19"/>
      <c r="R361" s="44"/>
      <c r="T361" s="55"/>
    </row>
    <row r="362" spans="1:20" hidden="1" x14ac:dyDescent="0.25">
      <c r="A362" s="55"/>
      <c r="B362" s="55"/>
      <c r="H362" s="90"/>
      <c r="L362" s="123"/>
      <c r="M362" s="102"/>
      <c r="P362" s="19"/>
      <c r="Q362" s="19"/>
      <c r="R362" s="44"/>
      <c r="T362" s="55"/>
    </row>
    <row r="363" spans="1:20" hidden="1" x14ac:dyDescent="0.25">
      <c r="A363" s="55"/>
      <c r="B363" s="55"/>
      <c r="H363" s="90"/>
      <c r="L363" s="123"/>
      <c r="M363" s="102"/>
      <c r="P363" s="19"/>
      <c r="Q363" s="19"/>
      <c r="R363" s="44"/>
      <c r="T363" s="55"/>
    </row>
    <row r="364" spans="1:20" hidden="1" x14ac:dyDescent="0.25">
      <c r="A364" s="55"/>
      <c r="B364" s="55"/>
      <c r="H364" s="90"/>
      <c r="L364" s="123"/>
      <c r="M364" s="102"/>
      <c r="P364" s="19"/>
      <c r="Q364" s="19"/>
      <c r="R364" s="44"/>
      <c r="T364" s="55"/>
    </row>
    <row r="365" spans="1:20" hidden="1" x14ac:dyDescent="0.25">
      <c r="A365" s="55"/>
      <c r="B365" s="55"/>
      <c r="H365" s="90"/>
      <c r="L365" s="123"/>
      <c r="M365" s="102"/>
      <c r="P365" s="19"/>
      <c r="Q365" s="19"/>
      <c r="R365" s="44"/>
      <c r="T365" s="55"/>
    </row>
    <row r="366" spans="1:20" hidden="1" x14ac:dyDescent="0.25">
      <c r="A366" s="55"/>
      <c r="B366" s="55"/>
      <c r="H366" s="90"/>
      <c r="L366" s="123"/>
      <c r="M366" s="102"/>
      <c r="P366" s="19"/>
      <c r="Q366" s="19"/>
      <c r="R366" s="44"/>
      <c r="T366" s="55"/>
    </row>
    <row r="367" spans="1:20" hidden="1" x14ac:dyDescent="0.25">
      <c r="A367" s="55"/>
      <c r="B367" s="55"/>
      <c r="H367" s="90"/>
      <c r="L367" s="123"/>
      <c r="M367" s="102"/>
      <c r="P367" s="19"/>
      <c r="Q367" s="19"/>
      <c r="R367" s="44"/>
      <c r="T367" s="55"/>
    </row>
    <row r="368" spans="1:20" hidden="1" x14ac:dyDescent="0.25">
      <c r="A368" s="55"/>
      <c r="B368" s="55"/>
      <c r="H368" s="90"/>
      <c r="L368" s="123"/>
      <c r="M368" s="102"/>
      <c r="P368" s="19"/>
      <c r="Q368" s="19"/>
      <c r="R368" s="44"/>
      <c r="T368" s="55"/>
    </row>
    <row r="369" spans="1:20" hidden="1" x14ac:dyDescent="0.25">
      <c r="A369" s="55"/>
      <c r="B369" s="55"/>
      <c r="H369" s="90"/>
      <c r="L369" s="123"/>
      <c r="M369" s="102"/>
      <c r="P369" s="19"/>
      <c r="Q369" s="19"/>
      <c r="R369" s="44"/>
      <c r="T369" s="55"/>
    </row>
    <row r="370" spans="1:20" hidden="1" x14ac:dyDescent="0.25">
      <c r="A370" s="55"/>
      <c r="B370" s="55"/>
      <c r="H370" s="90"/>
      <c r="L370" s="123"/>
      <c r="M370" s="102"/>
      <c r="P370" s="19"/>
      <c r="Q370" s="19"/>
      <c r="R370" s="44"/>
      <c r="T370" s="55"/>
    </row>
    <row r="371" spans="1:20" hidden="1" x14ac:dyDescent="0.25">
      <c r="A371" s="55"/>
      <c r="B371" s="55"/>
      <c r="H371" s="90"/>
      <c r="L371" s="123"/>
      <c r="M371" s="102"/>
      <c r="P371" s="19"/>
      <c r="Q371" s="19"/>
      <c r="R371" s="44"/>
      <c r="T371" s="55"/>
    </row>
    <row r="372" spans="1:20" hidden="1" x14ac:dyDescent="0.25">
      <c r="A372" s="55"/>
      <c r="B372" s="55"/>
      <c r="H372" s="90"/>
      <c r="L372" s="123"/>
      <c r="M372" s="102"/>
      <c r="P372" s="19"/>
      <c r="Q372" s="19"/>
      <c r="R372" s="44"/>
      <c r="T372" s="55"/>
    </row>
    <row r="373" spans="1:20" hidden="1" x14ac:dyDescent="0.25">
      <c r="A373" s="55"/>
      <c r="B373" s="55"/>
      <c r="H373" s="90"/>
      <c r="L373" s="123"/>
      <c r="M373" s="102"/>
      <c r="P373" s="19"/>
      <c r="Q373" s="19"/>
      <c r="R373" s="44"/>
      <c r="T373" s="55"/>
    </row>
    <row r="374" spans="1:20" hidden="1" x14ac:dyDescent="0.25">
      <c r="A374" s="55"/>
      <c r="B374" s="55"/>
      <c r="H374" s="90"/>
      <c r="L374" s="123"/>
      <c r="M374" s="102"/>
      <c r="P374" s="19"/>
      <c r="Q374" s="19"/>
      <c r="R374" s="44"/>
      <c r="T374" s="55"/>
    </row>
    <row r="375" spans="1:20" hidden="1" x14ac:dyDescent="0.25">
      <c r="A375" s="55"/>
      <c r="B375" s="55"/>
      <c r="H375" s="90"/>
      <c r="L375" s="123"/>
      <c r="M375" s="102"/>
      <c r="P375" s="19"/>
      <c r="Q375" s="19"/>
      <c r="R375" s="44"/>
      <c r="T375" s="55"/>
    </row>
    <row r="376" spans="1:20" hidden="1" x14ac:dyDescent="0.25">
      <c r="A376" s="55"/>
      <c r="B376" s="55"/>
      <c r="H376" s="90"/>
      <c r="L376" s="123"/>
      <c r="M376" s="102"/>
      <c r="P376" s="19"/>
      <c r="Q376" s="19"/>
      <c r="R376" s="44"/>
      <c r="T376" s="55"/>
    </row>
    <row r="377" spans="1:20" hidden="1" x14ac:dyDescent="0.25">
      <c r="A377" s="55"/>
      <c r="B377" s="55"/>
      <c r="H377" s="90"/>
      <c r="L377" s="123"/>
      <c r="M377" s="102"/>
      <c r="P377" s="19"/>
      <c r="Q377" s="19"/>
      <c r="R377" s="44"/>
      <c r="T377" s="55"/>
    </row>
    <row r="378" spans="1:20" hidden="1" x14ac:dyDescent="0.25">
      <c r="A378" s="55"/>
      <c r="B378" s="55"/>
      <c r="H378" s="90"/>
      <c r="L378" s="123"/>
      <c r="M378" s="102"/>
      <c r="P378" s="19"/>
      <c r="Q378" s="19"/>
      <c r="R378" s="44"/>
      <c r="T378" s="55"/>
    </row>
    <row r="379" spans="1:20" hidden="1" x14ac:dyDescent="0.25">
      <c r="A379" s="55"/>
      <c r="B379" s="55"/>
      <c r="H379" s="90"/>
      <c r="L379" s="123"/>
      <c r="M379" s="102"/>
      <c r="P379" s="19"/>
      <c r="Q379" s="19"/>
      <c r="R379" s="44"/>
      <c r="T379" s="55"/>
    </row>
    <row r="380" spans="1:20" hidden="1" x14ac:dyDescent="0.25">
      <c r="A380" s="55"/>
      <c r="B380" s="55"/>
      <c r="H380" s="90"/>
      <c r="L380" s="123"/>
      <c r="M380" s="102"/>
      <c r="P380" s="19"/>
      <c r="Q380" s="19"/>
      <c r="R380" s="44"/>
      <c r="T380" s="55"/>
    </row>
    <row r="381" spans="1:20" hidden="1" x14ac:dyDescent="0.25">
      <c r="A381" s="55"/>
      <c r="B381" s="55"/>
      <c r="H381" s="90"/>
      <c r="L381" s="123"/>
      <c r="M381" s="102"/>
      <c r="P381" s="19"/>
      <c r="Q381" s="19"/>
      <c r="R381" s="44"/>
      <c r="T381" s="55"/>
    </row>
    <row r="382" spans="1:20" hidden="1" x14ac:dyDescent="0.25">
      <c r="A382" s="55"/>
      <c r="B382" s="55"/>
      <c r="H382" s="90"/>
      <c r="L382" s="123"/>
      <c r="M382" s="102"/>
      <c r="P382" s="19"/>
      <c r="Q382" s="19"/>
      <c r="R382" s="44"/>
      <c r="T382" s="55"/>
    </row>
    <row r="383" spans="1:20" hidden="1" x14ac:dyDescent="0.25">
      <c r="A383" s="55"/>
      <c r="B383" s="55"/>
      <c r="H383" s="90"/>
      <c r="L383" s="123"/>
      <c r="M383" s="102"/>
      <c r="P383" s="19"/>
      <c r="Q383" s="19"/>
      <c r="R383" s="44"/>
      <c r="T383" s="55"/>
    </row>
    <row r="384" spans="1:20" hidden="1" x14ac:dyDescent="0.25">
      <c r="A384" s="55"/>
      <c r="B384" s="55"/>
      <c r="H384" s="90"/>
      <c r="L384" s="123"/>
      <c r="M384" s="102"/>
      <c r="P384" s="19"/>
      <c r="Q384" s="19"/>
      <c r="R384" s="44"/>
      <c r="T384" s="55"/>
    </row>
    <row r="385" spans="1:20" hidden="1" x14ac:dyDescent="0.25">
      <c r="A385" s="55"/>
      <c r="B385" s="55"/>
      <c r="H385" s="90"/>
      <c r="L385" s="123"/>
      <c r="M385" s="102"/>
      <c r="P385" s="19"/>
      <c r="Q385" s="19"/>
      <c r="R385" s="44"/>
      <c r="T385" s="55"/>
    </row>
    <row r="386" spans="1:20" hidden="1" x14ac:dyDescent="0.25">
      <c r="A386" s="55"/>
      <c r="B386" s="55"/>
      <c r="H386" s="90"/>
      <c r="L386" s="123"/>
      <c r="M386" s="102"/>
      <c r="P386" s="19"/>
      <c r="Q386" s="19"/>
      <c r="R386" s="44"/>
      <c r="T386" s="55"/>
    </row>
    <row r="387" spans="1:20" hidden="1" x14ac:dyDescent="0.25">
      <c r="A387" s="55"/>
      <c r="B387" s="55"/>
      <c r="H387" s="90"/>
      <c r="L387" s="123"/>
      <c r="M387" s="102"/>
      <c r="P387" s="19"/>
      <c r="Q387" s="19"/>
      <c r="R387" s="44"/>
      <c r="T387" s="55"/>
    </row>
    <row r="388" spans="1:20" hidden="1" x14ac:dyDescent="0.25">
      <c r="A388" s="55"/>
      <c r="B388" s="55"/>
      <c r="H388" s="90"/>
      <c r="L388" s="123"/>
      <c r="M388" s="102"/>
      <c r="P388" s="19"/>
      <c r="Q388" s="19"/>
      <c r="R388" s="44"/>
      <c r="T388" s="55"/>
    </row>
    <row r="389" spans="1:20" hidden="1" x14ac:dyDescent="0.25">
      <c r="A389" s="55"/>
      <c r="B389" s="55"/>
      <c r="H389" s="90"/>
      <c r="L389" s="123"/>
      <c r="M389" s="102"/>
      <c r="P389" s="19"/>
      <c r="Q389" s="19"/>
      <c r="R389" s="44"/>
      <c r="T389" s="55"/>
    </row>
    <row r="390" spans="1:20" hidden="1" x14ac:dyDescent="0.25">
      <c r="A390" s="55"/>
      <c r="B390" s="55"/>
      <c r="H390" s="90"/>
      <c r="L390" s="123"/>
      <c r="M390" s="102"/>
      <c r="P390" s="19"/>
      <c r="Q390" s="19"/>
      <c r="R390" s="44"/>
      <c r="T390" s="55"/>
    </row>
    <row r="391" spans="1:20" hidden="1" x14ac:dyDescent="0.25">
      <c r="A391" s="55"/>
      <c r="B391" s="55"/>
      <c r="H391" s="90"/>
      <c r="L391" s="123"/>
      <c r="M391" s="102"/>
      <c r="P391" s="19"/>
      <c r="Q391" s="19"/>
      <c r="R391" s="44"/>
      <c r="T391" s="55"/>
    </row>
    <row r="392" spans="1:20" hidden="1" x14ac:dyDescent="0.25">
      <c r="A392" s="55"/>
      <c r="B392" s="55"/>
      <c r="H392" s="90"/>
      <c r="L392" s="123"/>
      <c r="M392" s="102"/>
      <c r="P392" s="19"/>
      <c r="Q392" s="19"/>
      <c r="R392" s="44"/>
      <c r="T392" s="55"/>
    </row>
    <row r="393" spans="1:20" hidden="1" x14ac:dyDescent="0.25">
      <c r="A393" s="55"/>
      <c r="B393" s="55"/>
      <c r="H393" s="90"/>
      <c r="L393" s="123"/>
      <c r="M393" s="102"/>
      <c r="P393" s="19"/>
      <c r="Q393" s="19"/>
      <c r="R393" s="44"/>
      <c r="T393" s="55"/>
    </row>
    <row r="394" spans="1:20" hidden="1" x14ac:dyDescent="0.25">
      <c r="A394" s="55"/>
      <c r="B394" s="55"/>
      <c r="H394" s="90"/>
      <c r="L394" s="123"/>
      <c r="M394" s="102"/>
      <c r="P394" s="19"/>
      <c r="Q394" s="19"/>
      <c r="R394" s="44"/>
      <c r="T394" s="55"/>
    </row>
    <row r="395" spans="1:20" hidden="1" x14ac:dyDescent="0.25">
      <c r="A395" s="55"/>
      <c r="B395" s="55"/>
      <c r="H395" s="90"/>
      <c r="L395" s="123"/>
      <c r="M395" s="102"/>
      <c r="P395" s="19"/>
      <c r="Q395" s="19"/>
      <c r="R395" s="44"/>
      <c r="T395" s="55"/>
    </row>
    <row r="396" spans="1:20" hidden="1" x14ac:dyDescent="0.25">
      <c r="A396" s="55"/>
      <c r="B396" s="55"/>
      <c r="H396" s="90"/>
      <c r="L396" s="123"/>
      <c r="M396" s="102"/>
      <c r="P396" s="19"/>
      <c r="Q396" s="19"/>
      <c r="R396" s="44"/>
      <c r="T396" s="55"/>
    </row>
    <row r="397" spans="1:20" hidden="1" x14ac:dyDescent="0.25">
      <c r="A397" s="55"/>
      <c r="B397" s="55"/>
      <c r="H397" s="90"/>
      <c r="L397" s="123"/>
      <c r="M397" s="102"/>
      <c r="P397" s="19"/>
      <c r="Q397" s="19"/>
      <c r="R397" s="44"/>
      <c r="T397" s="55"/>
    </row>
    <row r="398" spans="1:20" hidden="1" x14ac:dyDescent="0.25">
      <c r="A398" s="55"/>
      <c r="B398" s="55"/>
      <c r="H398" s="90"/>
      <c r="L398" s="123"/>
      <c r="M398" s="102"/>
      <c r="P398" s="19"/>
      <c r="Q398" s="19"/>
      <c r="R398" s="44"/>
      <c r="T398" s="55"/>
    </row>
    <row r="399" spans="1:20" hidden="1" x14ac:dyDescent="0.25">
      <c r="A399" s="55"/>
      <c r="B399" s="55"/>
      <c r="H399" s="90"/>
      <c r="L399" s="123"/>
      <c r="M399" s="102"/>
      <c r="P399" s="19"/>
      <c r="Q399" s="19"/>
      <c r="R399" s="44"/>
      <c r="T399" s="55"/>
    </row>
    <row r="400" spans="1:20" hidden="1" x14ac:dyDescent="0.25">
      <c r="A400" s="55"/>
      <c r="B400" s="55"/>
      <c r="H400" s="90"/>
      <c r="L400" s="123"/>
      <c r="M400" s="102"/>
      <c r="P400" s="19"/>
      <c r="Q400" s="19"/>
      <c r="R400" s="44"/>
      <c r="T400" s="55"/>
    </row>
    <row r="401" spans="1:20" hidden="1" x14ac:dyDescent="0.25">
      <c r="A401" s="55"/>
      <c r="B401" s="55"/>
      <c r="H401" s="90"/>
      <c r="L401" s="123"/>
      <c r="M401" s="102"/>
      <c r="P401" s="19"/>
      <c r="Q401" s="19"/>
      <c r="R401" s="44"/>
      <c r="T401" s="55"/>
    </row>
    <row r="402" spans="1:20" hidden="1" x14ac:dyDescent="0.25">
      <c r="A402" s="55"/>
      <c r="B402" s="55"/>
      <c r="H402" s="90"/>
      <c r="L402" s="123"/>
      <c r="M402" s="102"/>
      <c r="P402" s="19"/>
      <c r="Q402" s="19"/>
      <c r="R402" s="44"/>
      <c r="T402" s="55"/>
    </row>
    <row r="403" spans="1:20" hidden="1" x14ac:dyDescent="0.25">
      <c r="A403" s="55"/>
      <c r="B403" s="55"/>
      <c r="H403" s="90"/>
      <c r="L403" s="123"/>
      <c r="M403" s="102"/>
      <c r="P403" s="19"/>
      <c r="Q403" s="19"/>
      <c r="R403" s="44"/>
      <c r="T403" s="55"/>
    </row>
    <row r="404" spans="1:20" hidden="1" x14ac:dyDescent="0.25">
      <c r="A404" s="55"/>
      <c r="B404" s="55"/>
      <c r="H404" s="90"/>
      <c r="L404" s="123"/>
      <c r="M404" s="102"/>
      <c r="P404" s="19"/>
      <c r="Q404" s="19"/>
      <c r="R404" s="44"/>
      <c r="T404" s="55"/>
    </row>
    <row r="405" spans="1:20" hidden="1" x14ac:dyDescent="0.25">
      <c r="A405" s="55"/>
      <c r="B405" s="55"/>
      <c r="H405" s="90"/>
      <c r="L405" s="123"/>
      <c r="M405" s="102"/>
      <c r="P405" s="19"/>
      <c r="Q405" s="19"/>
      <c r="R405" s="44"/>
      <c r="T405" s="55"/>
    </row>
    <row r="406" spans="1:20" hidden="1" x14ac:dyDescent="0.25">
      <c r="A406" s="55"/>
      <c r="B406" s="55"/>
      <c r="H406" s="90"/>
      <c r="L406" s="123"/>
      <c r="M406" s="102"/>
      <c r="P406" s="19"/>
      <c r="Q406" s="19"/>
      <c r="R406" s="44"/>
      <c r="T406" s="55"/>
    </row>
    <row r="407" spans="1:20" hidden="1" x14ac:dyDescent="0.25">
      <c r="A407" s="55"/>
      <c r="B407" s="55"/>
      <c r="H407" s="90"/>
      <c r="L407" s="123"/>
      <c r="M407" s="102"/>
      <c r="P407" s="19"/>
      <c r="Q407" s="19"/>
      <c r="R407" s="44"/>
      <c r="T407" s="55"/>
    </row>
    <row r="408" spans="1:20" hidden="1" x14ac:dyDescent="0.25">
      <c r="A408" s="55"/>
      <c r="B408" s="55"/>
      <c r="H408" s="90"/>
      <c r="L408" s="123"/>
      <c r="M408" s="102"/>
      <c r="P408" s="19"/>
      <c r="Q408" s="19"/>
      <c r="R408" s="44"/>
      <c r="T408" s="55"/>
    </row>
    <row r="409" spans="1:20" hidden="1" x14ac:dyDescent="0.25">
      <c r="A409" s="55"/>
      <c r="B409" s="55"/>
      <c r="H409" s="90"/>
      <c r="L409" s="123"/>
      <c r="M409" s="102"/>
      <c r="P409" s="19"/>
      <c r="Q409" s="19"/>
      <c r="R409" s="44"/>
      <c r="T409" s="55"/>
    </row>
    <row r="410" spans="1:20" hidden="1" x14ac:dyDescent="0.25">
      <c r="A410" s="55"/>
      <c r="B410" s="55"/>
      <c r="H410" s="90"/>
      <c r="L410" s="123"/>
      <c r="M410" s="102"/>
      <c r="P410" s="19"/>
      <c r="Q410" s="19"/>
      <c r="R410" s="44"/>
      <c r="T410" s="55"/>
    </row>
    <row r="411" spans="1:20" hidden="1" x14ac:dyDescent="0.25">
      <c r="A411" s="55"/>
      <c r="B411" s="55"/>
      <c r="H411" s="90"/>
      <c r="L411" s="123"/>
      <c r="M411" s="102"/>
      <c r="P411" s="19"/>
      <c r="Q411" s="19"/>
      <c r="R411" s="44"/>
      <c r="T411" s="55"/>
    </row>
    <row r="412" spans="1:20" hidden="1" x14ac:dyDescent="0.25">
      <c r="A412" s="55"/>
      <c r="B412" s="55"/>
      <c r="H412" s="90"/>
      <c r="L412" s="123"/>
      <c r="M412" s="102"/>
      <c r="P412" s="19"/>
      <c r="Q412" s="19"/>
      <c r="R412" s="44"/>
      <c r="T412" s="55"/>
    </row>
    <row r="413" spans="1:20" hidden="1" x14ac:dyDescent="0.25">
      <c r="A413" s="55"/>
      <c r="B413" s="55"/>
      <c r="H413" s="90"/>
      <c r="L413" s="123"/>
      <c r="M413" s="102"/>
      <c r="P413" s="19"/>
      <c r="Q413" s="19"/>
      <c r="R413" s="44"/>
      <c r="T413" s="55"/>
    </row>
    <row r="414" spans="1:20" hidden="1" x14ac:dyDescent="0.25">
      <c r="A414" s="55"/>
      <c r="B414" s="55"/>
      <c r="H414" s="90"/>
      <c r="L414" s="123"/>
      <c r="M414" s="102"/>
      <c r="P414" s="19"/>
      <c r="Q414" s="19"/>
      <c r="R414" s="44"/>
      <c r="T414" s="55"/>
    </row>
    <row r="415" spans="1:20" hidden="1" x14ac:dyDescent="0.25">
      <c r="A415" s="55"/>
      <c r="B415" s="55"/>
      <c r="H415" s="90"/>
      <c r="L415" s="123"/>
      <c r="M415" s="102"/>
      <c r="P415" s="19"/>
      <c r="Q415" s="19"/>
      <c r="R415" s="44"/>
      <c r="T415" s="55"/>
    </row>
    <row r="416" spans="1:20" hidden="1" x14ac:dyDescent="0.25">
      <c r="A416" s="55"/>
      <c r="B416" s="55"/>
      <c r="H416" s="90"/>
      <c r="L416" s="123"/>
      <c r="M416" s="102"/>
      <c r="P416" s="19"/>
      <c r="Q416" s="19"/>
      <c r="R416" s="44"/>
      <c r="T416" s="55"/>
    </row>
    <row r="417" spans="1:20" hidden="1" x14ac:dyDescent="0.25">
      <c r="A417" s="55"/>
      <c r="B417" s="55"/>
      <c r="H417" s="90"/>
      <c r="L417" s="123"/>
      <c r="M417" s="102"/>
      <c r="P417" s="19"/>
      <c r="Q417" s="19"/>
      <c r="R417" s="44"/>
      <c r="T417" s="55"/>
    </row>
    <row r="418" spans="1:20" hidden="1" x14ac:dyDescent="0.25">
      <c r="A418" s="55"/>
      <c r="B418" s="55"/>
      <c r="H418" s="90"/>
      <c r="L418" s="123"/>
      <c r="M418" s="102"/>
      <c r="P418" s="19"/>
      <c r="Q418" s="19"/>
      <c r="R418" s="44"/>
      <c r="T418" s="55"/>
    </row>
    <row r="419" spans="1:20" hidden="1" x14ac:dyDescent="0.25">
      <c r="A419" s="55"/>
      <c r="B419" s="55"/>
      <c r="H419" s="90"/>
      <c r="L419" s="123"/>
      <c r="M419" s="102"/>
      <c r="P419" s="19"/>
      <c r="Q419" s="19"/>
      <c r="R419" s="44"/>
      <c r="T419" s="55"/>
    </row>
    <row r="420" spans="1:20" hidden="1" x14ac:dyDescent="0.25">
      <c r="A420" s="55"/>
      <c r="B420" s="55"/>
      <c r="H420" s="90"/>
      <c r="L420" s="123"/>
      <c r="M420" s="102"/>
      <c r="P420" s="19"/>
      <c r="Q420" s="19"/>
      <c r="R420" s="44"/>
      <c r="T420" s="55"/>
    </row>
    <row r="421" spans="1:20" hidden="1" x14ac:dyDescent="0.25">
      <c r="A421" s="55"/>
      <c r="B421" s="55"/>
      <c r="H421" s="90"/>
      <c r="L421" s="123"/>
      <c r="M421" s="102"/>
      <c r="P421" s="19"/>
      <c r="Q421" s="19"/>
      <c r="R421" s="44"/>
      <c r="T421" s="55"/>
    </row>
    <row r="422" spans="1:20" hidden="1" x14ac:dyDescent="0.25">
      <c r="A422" s="55"/>
      <c r="B422" s="55"/>
      <c r="H422" s="90"/>
      <c r="L422" s="123"/>
      <c r="M422" s="102"/>
      <c r="P422" s="19"/>
      <c r="Q422" s="19"/>
      <c r="R422" s="44"/>
      <c r="T422" s="55"/>
    </row>
    <row r="423" spans="1:20" hidden="1" x14ac:dyDescent="0.25">
      <c r="A423" s="55"/>
      <c r="B423" s="55"/>
      <c r="H423" s="90"/>
      <c r="L423" s="123"/>
      <c r="M423" s="102"/>
      <c r="P423" s="19"/>
      <c r="Q423" s="19"/>
      <c r="R423" s="44"/>
      <c r="T423" s="55"/>
    </row>
    <row r="424" spans="1:20" hidden="1" x14ac:dyDescent="0.25">
      <c r="A424" s="55"/>
      <c r="B424" s="55"/>
      <c r="H424" s="90"/>
      <c r="L424" s="123"/>
      <c r="M424" s="102"/>
      <c r="P424" s="19"/>
      <c r="Q424" s="19"/>
      <c r="R424" s="44"/>
      <c r="T424" s="55"/>
    </row>
    <row r="425" spans="1:20" hidden="1" x14ac:dyDescent="0.25">
      <c r="A425" s="55"/>
      <c r="B425" s="55"/>
      <c r="H425" s="90"/>
      <c r="L425" s="123"/>
      <c r="M425" s="102"/>
      <c r="P425" s="19"/>
      <c r="Q425" s="19"/>
      <c r="R425" s="44"/>
      <c r="T425" s="55"/>
    </row>
    <row r="426" spans="1:20" hidden="1" x14ac:dyDescent="0.25">
      <c r="A426" s="55"/>
      <c r="B426" s="55"/>
      <c r="H426" s="90"/>
      <c r="L426" s="123"/>
      <c r="M426" s="102"/>
      <c r="P426" s="19"/>
      <c r="Q426" s="19"/>
      <c r="R426" s="44"/>
      <c r="T426" s="55"/>
    </row>
    <row r="427" spans="1:20" hidden="1" x14ac:dyDescent="0.25">
      <c r="A427" s="55"/>
      <c r="B427" s="55"/>
      <c r="H427" s="90"/>
      <c r="L427" s="123"/>
      <c r="M427" s="102"/>
      <c r="P427" s="19"/>
      <c r="Q427" s="19"/>
      <c r="R427" s="44"/>
      <c r="T427" s="55"/>
    </row>
    <row r="428" spans="1:20" hidden="1" x14ac:dyDescent="0.25">
      <c r="A428" s="55"/>
      <c r="B428" s="55"/>
      <c r="H428" s="90"/>
      <c r="L428" s="123"/>
      <c r="M428" s="102"/>
      <c r="P428" s="19"/>
      <c r="Q428" s="19"/>
      <c r="R428" s="44"/>
      <c r="T428" s="55"/>
    </row>
    <row r="429" spans="1:20" hidden="1" x14ac:dyDescent="0.25">
      <c r="A429" s="55"/>
      <c r="B429" s="55"/>
      <c r="H429" s="90"/>
      <c r="L429" s="123"/>
      <c r="M429" s="102"/>
      <c r="P429" s="19"/>
      <c r="Q429" s="19"/>
      <c r="R429" s="44"/>
      <c r="T429" s="55"/>
    </row>
    <row r="430" spans="1:20" hidden="1" x14ac:dyDescent="0.25">
      <c r="A430" s="55"/>
      <c r="B430" s="55"/>
      <c r="H430" s="90"/>
      <c r="L430" s="123"/>
      <c r="M430" s="102"/>
      <c r="P430" s="19"/>
      <c r="Q430" s="19"/>
      <c r="R430" s="44"/>
      <c r="T430" s="55"/>
    </row>
    <row r="431" spans="1:20" hidden="1" x14ac:dyDescent="0.25">
      <c r="A431" s="55"/>
      <c r="B431" s="55"/>
      <c r="H431" s="90"/>
      <c r="L431" s="123"/>
      <c r="M431" s="102"/>
      <c r="P431" s="19"/>
      <c r="Q431" s="19"/>
      <c r="R431" s="44"/>
      <c r="T431" s="55"/>
    </row>
    <row r="432" spans="1:20" hidden="1" x14ac:dyDescent="0.25">
      <c r="A432" s="55"/>
      <c r="B432" s="55"/>
      <c r="H432" s="90"/>
      <c r="L432" s="123"/>
      <c r="M432" s="102"/>
      <c r="P432" s="19"/>
      <c r="Q432" s="19"/>
      <c r="R432" s="44"/>
      <c r="T432" s="55"/>
    </row>
    <row r="433" spans="1:20" hidden="1" x14ac:dyDescent="0.25">
      <c r="A433" s="55"/>
      <c r="B433" s="55"/>
      <c r="H433" s="90"/>
      <c r="L433" s="123"/>
      <c r="M433" s="102"/>
      <c r="P433" s="19"/>
      <c r="Q433" s="19"/>
      <c r="R433" s="44"/>
      <c r="T433" s="55"/>
    </row>
    <row r="434" spans="1:20" hidden="1" x14ac:dyDescent="0.25">
      <c r="A434" s="55"/>
      <c r="B434" s="55"/>
      <c r="H434" s="90"/>
      <c r="L434" s="123"/>
      <c r="M434" s="102"/>
      <c r="P434" s="19"/>
      <c r="Q434" s="19"/>
      <c r="R434" s="44"/>
      <c r="T434" s="55"/>
    </row>
    <row r="435" spans="1:20" hidden="1" x14ac:dyDescent="0.25">
      <c r="A435" s="55"/>
      <c r="B435" s="55"/>
      <c r="H435" s="90"/>
      <c r="L435" s="123"/>
      <c r="M435" s="102"/>
      <c r="P435" s="19"/>
      <c r="Q435" s="19"/>
      <c r="R435" s="44"/>
      <c r="T435" s="55"/>
    </row>
    <row r="436" spans="1:20" hidden="1" x14ac:dyDescent="0.25">
      <c r="A436" s="55"/>
      <c r="B436" s="55"/>
      <c r="H436" s="90"/>
      <c r="L436" s="123"/>
      <c r="M436" s="102"/>
      <c r="P436" s="19"/>
      <c r="Q436" s="19"/>
      <c r="R436" s="44"/>
      <c r="T436" s="55"/>
    </row>
    <row r="437" spans="1:20" hidden="1" x14ac:dyDescent="0.25">
      <c r="A437" s="55"/>
      <c r="B437" s="55"/>
      <c r="H437" s="90"/>
      <c r="L437" s="123"/>
      <c r="M437" s="102"/>
      <c r="P437" s="19"/>
      <c r="Q437" s="19"/>
      <c r="R437" s="44"/>
      <c r="T437" s="55"/>
    </row>
    <row r="438" spans="1:20" hidden="1" x14ac:dyDescent="0.25">
      <c r="A438" s="55"/>
      <c r="B438" s="55"/>
      <c r="H438" s="90"/>
      <c r="L438" s="123"/>
      <c r="M438" s="102"/>
      <c r="P438" s="19"/>
      <c r="Q438" s="19"/>
      <c r="R438" s="44"/>
      <c r="T438" s="55"/>
    </row>
    <row r="439" spans="1:20" hidden="1" x14ac:dyDescent="0.25">
      <c r="A439" s="55"/>
      <c r="B439" s="55"/>
      <c r="H439" s="90"/>
      <c r="L439" s="123"/>
      <c r="M439" s="102"/>
      <c r="P439" s="19"/>
      <c r="Q439" s="19"/>
      <c r="R439" s="44"/>
      <c r="T439" s="55"/>
    </row>
    <row r="440" spans="1:20" hidden="1" x14ac:dyDescent="0.25">
      <c r="A440" s="55"/>
      <c r="B440" s="55"/>
      <c r="H440" s="90"/>
      <c r="L440" s="123"/>
      <c r="M440" s="102"/>
      <c r="P440" s="19"/>
      <c r="Q440" s="19"/>
      <c r="R440" s="44"/>
      <c r="T440" s="55"/>
    </row>
    <row r="441" spans="1:20" hidden="1" x14ac:dyDescent="0.25">
      <c r="A441" s="55"/>
      <c r="B441" s="55"/>
      <c r="H441" s="90"/>
      <c r="L441" s="123"/>
      <c r="M441" s="102"/>
      <c r="P441" s="19"/>
      <c r="Q441" s="19"/>
      <c r="R441" s="44"/>
      <c r="T441" s="55"/>
    </row>
    <row r="442" spans="1:20" hidden="1" x14ac:dyDescent="0.25">
      <c r="A442" s="55"/>
      <c r="B442" s="55"/>
      <c r="H442" s="90"/>
      <c r="L442" s="123"/>
      <c r="M442" s="102"/>
      <c r="P442" s="19"/>
      <c r="Q442" s="19"/>
      <c r="R442" s="44"/>
      <c r="T442" s="55"/>
    </row>
    <row r="443" spans="1:20" hidden="1" x14ac:dyDescent="0.25">
      <c r="A443" s="55"/>
      <c r="B443" s="55"/>
      <c r="H443" s="90"/>
      <c r="L443" s="123"/>
      <c r="M443" s="102"/>
      <c r="P443" s="19"/>
      <c r="Q443" s="19"/>
      <c r="R443" s="44"/>
      <c r="T443" s="55"/>
    </row>
    <row r="444" spans="1:20" hidden="1" x14ac:dyDescent="0.25">
      <c r="A444" s="55"/>
      <c r="B444" s="55"/>
      <c r="H444" s="90"/>
      <c r="L444" s="123"/>
      <c r="M444" s="102"/>
      <c r="P444" s="19"/>
      <c r="Q444" s="19"/>
      <c r="R444" s="44"/>
      <c r="T444" s="55"/>
    </row>
    <row r="445" spans="1:20" hidden="1" x14ac:dyDescent="0.25">
      <c r="A445" s="55"/>
      <c r="B445" s="55"/>
      <c r="H445" s="90"/>
      <c r="L445" s="123"/>
      <c r="M445" s="102"/>
      <c r="P445" s="19"/>
      <c r="Q445" s="19"/>
      <c r="R445" s="44"/>
      <c r="T445" s="55"/>
    </row>
    <row r="446" spans="1:20" hidden="1" x14ac:dyDescent="0.25">
      <c r="A446" s="55"/>
      <c r="B446" s="55"/>
      <c r="H446" s="90"/>
      <c r="L446" s="123"/>
      <c r="M446" s="102"/>
      <c r="P446" s="19"/>
      <c r="Q446" s="19"/>
      <c r="R446" s="44"/>
      <c r="T446" s="55"/>
    </row>
    <row r="447" spans="1:20" hidden="1" x14ac:dyDescent="0.25">
      <c r="A447" s="55"/>
      <c r="B447" s="55"/>
      <c r="H447" s="90"/>
      <c r="L447" s="123"/>
      <c r="M447" s="102"/>
      <c r="P447" s="19"/>
      <c r="Q447" s="19"/>
      <c r="R447" s="44"/>
      <c r="T447" s="55"/>
    </row>
    <row r="448" spans="1:20" hidden="1" x14ac:dyDescent="0.25">
      <c r="A448" s="55"/>
      <c r="B448" s="55"/>
      <c r="H448" s="90"/>
      <c r="L448" s="123"/>
      <c r="M448" s="102"/>
      <c r="P448" s="19"/>
      <c r="Q448" s="19"/>
      <c r="R448" s="44"/>
      <c r="T448" s="55"/>
    </row>
    <row r="449" spans="1:20" hidden="1" x14ac:dyDescent="0.25">
      <c r="A449" s="55"/>
      <c r="B449" s="55"/>
      <c r="H449" s="90"/>
      <c r="L449" s="123"/>
      <c r="M449" s="102"/>
      <c r="P449" s="19"/>
      <c r="Q449" s="19"/>
      <c r="R449" s="44"/>
      <c r="T449" s="55"/>
    </row>
    <row r="450" spans="1:20" hidden="1" x14ac:dyDescent="0.25">
      <c r="A450" s="55"/>
      <c r="B450" s="55"/>
      <c r="H450" s="90"/>
      <c r="L450" s="123"/>
      <c r="M450" s="102"/>
      <c r="P450" s="19"/>
      <c r="Q450" s="19"/>
      <c r="R450" s="44"/>
      <c r="T450" s="55"/>
    </row>
    <row r="451" spans="1:20" hidden="1" x14ac:dyDescent="0.25">
      <c r="A451" s="55"/>
      <c r="B451" s="55"/>
      <c r="H451" s="90"/>
      <c r="L451" s="123"/>
      <c r="M451" s="102"/>
      <c r="P451" s="19"/>
      <c r="Q451" s="19"/>
      <c r="R451" s="44"/>
      <c r="T451" s="55"/>
    </row>
    <row r="452" spans="1:20" hidden="1" x14ac:dyDescent="0.25">
      <c r="A452" s="55"/>
      <c r="B452" s="55"/>
      <c r="H452" s="90"/>
      <c r="L452" s="123"/>
      <c r="M452" s="102"/>
      <c r="P452" s="19"/>
      <c r="Q452" s="19"/>
      <c r="R452" s="44"/>
      <c r="T452" s="55"/>
    </row>
    <row r="453" spans="1:20" hidden="1" x14ac:dyDescent="0.25">
      <c r="A453" s="55"/>
      <c r="B453" s="55"/>
      <c r="H453" s="90"/>
      <c r="L453" s="123"/>
      <c r="M453" s="102"/>
      <c r="P453" s="19"/>
      <c r="Q453" s="19"/>
      <c r="R453" s="44"/>
      <c r="T453" s="55"/>
    </row>
    <row r="454" spans="1:20" hidden="1" x14ac:dyDescent="0.25">
      <c r="A454" s="55"/>
      <c r="B454" s="55"/>
      <c r="H454" s="90"/>
      <c r="L454" s="123"/>
      <c r="M454" s="102"/>
      <c r="P454" s="19"/>
      <c r="Q454" s="19"/>
      <c r="R454" s="44"/>
      <c r="T454" s="55"/>
    </row>
    <row r="455" spans="1:20" hidden="1" x14ac:dyDescent="0.25">
      <c r="A455" s="55"/>
      <c r="B455" s="55"/>
      <c r="H455" s="90"/>
      <c r="L455" s="123"/>
      <c r="M455" s="102"/>
      <c r="P455" s="19"/>
      <c r="Q455" s="19"/>
      <c r="R455" s="44"/>
      <c r="T455" s="55"/>
    </row>
    <row r="456" spans="1:20" hidden="1" x14ac:dyDescent="0.25">
      <c r="A456" s="55"/>
      <c r="B456" s="55"/>
      <c r="H456" s="90"/>
      <c r="L456" s="123"/>
      <c r="M456" s="102"/>
      <c r="P456" s="19"/>
      <c r="Q456" s="19"/>
      <c r="R456" s="44"/>
      <c r="T456" s="55"/>
    </row>
    <row r="457" spans="1:20" hidden="1" x14ac:dyDescent="0.25">
      <c r="A457" s="55"/>
      <c r="B457" s="55"/>
      <c r="H457" s="90"/>
      <c r="L457" s="123"/>
      <c r="M457" s="102"/>
      <c r="P457" s="19"/>
      <c r="Q457" s="19"/>
      <c r="R457" s="44"/>
      <c r="T457" s="55"/>
    </row>
    <row r="458" spans="1:20" hidden="1" x14ac:dyDescent="0.25">
      <c r="A458" s="55"/>
      <c r="B458" s="55"/>
      <c r="H458" s="90"/>
      <c r="L458" s="123"/>
      <c r="M458" s="102"/>
      <c r="P458" s="19"/>
      <c r="Q458" s="19"/>
      <c r="R458" s="44"/>
      <c r="T458" s="55"/>
    </row>
    <row r="459" spans="1:20" hidden="1" x14ac:dyDescent="0.25">
      <c r="A459" s="55"/>
      <c r="B459" s="55"/>
      <c r="H459" s="90"/>
      <c r="L459" s="123"/>
      <c r="M459" s="102"/>
      <c r="P459" s="19"/>
      <c r="Q459" s="19"/>
      <c r="R459" s="44"/>
      <c r="T459" s="55"/>
    </row>
    <row r="460" spans="1:20" hidden="1" x14ac:dyDescent="0.25">
      <c r="A460" s="55"/>
      <c r="B460" s="55"/>
      <c r="H460" s="90"/>
      <c r="L460" s="123"/>
      <c r="M460" s="102"/>
      <c r="P460" s="19"/>
      <c r="Q460" s="19"/>
      <c r="R460" s="44"/>
      <c r="T460" s="55"/>
    </row>
    <row r="461" spans="1:20" hidden="1" x14ac:dyDescent="0.25">
      <c r="A461" s="55"/>
      <c r="B461" s="55"/>
      <c r="H461" s="90"/>
      <c r="L461" s="123"/>
      <c r="M461" s="102"/>
      <c r="P461" s="19"/>
      <c r="Q461" s="19"/>
      <c r="R461" s="44"/>
      <c r="T461" s="55"/>
    </row>
    <row r="462" spans="1:20" hidden="1" x14ac:dyDescent="0.25">
      <c r="A462" s="55"/>
      <c r="B462" s="55"/>
      <c r="H462" s="90"/>
      <c r="L462" s="123"/>
      <c r="M462" s="102"/>
      <c r="P462" s="19"/>
      <c r="Q462" s="19"/>
      <c r="R462" s="44"/>
      <c r="T462" s="55"/>
    </row>
    <row r="463" spans="1:20" hidden="1" x14ac:dyDescent="0.25">
      <c r="A463" s="55"/>
      <c r="B463" s="55"/>
      <c r="H463" s="90"/>
      <c r="L463" s="123"/>
      <c r="M463" s="102"/>
      <c r="P463" s="19"/>
      <c r="Q463" s="19"/>
      <c r="R463" s="44"/>
      <c r="T463" s="55"/>
    </row>
    <row r="464" spans="1:20" hidden="1" x14ac:dyDescent="0.25">
      <c r="A464" s="55"/>
      <c r="B464" s="55"/>
      <c r="H464" s="90"/>
      <c r="L464" s="123"/>
      <c r="M464" s="102"/>
      <c r="P464" s="19"/>
      <c r="Q464" s="19"/>
      <c r="R464" s="44"/>
      <c r="T464" s="55"/>
    </row>
    <row r="465" spans="1:20" hidden="1" x14ac:dyDescent="0.25">
      <c r="A465" s="55"/>
      <c r="B465" s="55"/>
      <c r="H465" s="90"/>
      <c r="L465" s="123"/>
      <c r="M465" s="102"/>
      <c r="P465" s="19"/>
      <c r="Q465" s="19"/>
      <c r="R465" s="44"/>
      <c r="T465" s="55"/>
    </row>
    <row r="466" spans="1:20" hidden="1" x14ac:dyDescent="0.25">
      <c r="A466" s="55"/>
      <c r="B466" s="55"/>
      <c r="H466" s="90"/>
      <c r="L466" s="123"/>
      <c r="M466" s="102"/>
      <c r="P466" s="19"/>
      <c r="Q466" s="19"/>
      <c r="R466" s="44"/>
      <c r="T466" s="55"/>
    </row>
    <row r="467" spans="1:20" hidden="1" x14ac:dyDescent="0.25">
      <c r="A467" s="55"/>
      <c r="B467" s="55"/>
      <c r="H467" s="90"/>
      <c r="L467" s="123"/>
      <c r="M467" s="102"/>
      <c r="P467" s="19"/>
      <c r="Q467" s="19"/>
      <c r="R467" s="44"/>
      <c r="T467" s="55"/>
    </row>
    <row r="468" spans="1:20" hidden="1" x14ac:dyDescent="0.25">
      <c r="A468" s="55"/>
      <c r="B468" s="55"/>
      <c r="H468" s="90"/>
      <c r="L468" s="123"/>
      <c r="M468" s="102"/>
      <c r="P468" s="19"/>
      <c r="Q468" s="19"/>
      <c r="R468" s="44"/>
      <c r="T468" s="55"/>
    </row>
    <row r="469" spans="1:20" hidden="1" x14ac:dyDescent="0.25">
      <c r="A469" s="55"/>
      <c r="B469" s="55"/>
      <c r="H469" s="90"/>
      <c r="L469" s="123"/>
      <c r="M469" s="102"/>
      <c r="P469" s="19"/>
      <c r="Q469" s="19"/>
      <c r="R469" s="44"/>
      <c r="T469" s="55"/>
    </row>
    <row r="470" spans="1:20" hidden="1" x14ac:dyDescent="0.25">
      <c r="A470" s="55"/>
      <c r="B470" s="55"/>
      <c r="H470" s="90"/>
      <c r="L470" s="123"/>
      <c r="M470" s="102"/>
      <c r="P470" s="19"/>
      <c r="Q470" s="19"/>
      <c r="R470" s="44"/>
      <c r="T470" s="55"/>
    </row>
    <row r="471" spans="1:20" hidden="1" x14ac:dyDescent="0.25">
      <c r="A471" s="55"/>
      <c r="B471" s="55"/>
      <c r="H471" s="90"/>
      <c r="L471" s="123"/>
      <c r="M471" s="102"/>
      <c r="P471" s="19"/>
      <c r="Q471" s="19"/>
      <c r="R471" s="44"/>
      <c r="T471" s="55"/>
    </row>
    <row r="472" spans="1:20" hidden="1" x14ac:dyDescent="0.25">
      <c r="A472" s="55"/>
      <c r="B472" s="55"/>
      <c r="H472" s="90"/>
      <c r="L472" s="123"/>
      <c r="M472" s="102"/>
      <c r="P472" s="19"/>
      <c r="Q472" s="19"/>
      <c r="R472" s="44"/>
      <c r="T472" s="55"/>
    </row>
    <row r="473" spans="1:20" hidden="1" x14ac:dyDescent="0.25">
      <c r="A473" s="55"/>
      <c r="B473" s="55"/>
      <c r="H473" s="90"/>
      <c r="L473" s="123"/>
      <c r="M473" s="102"/>
      <c r="P473" s="19"/>
      <c r="Q473" s="19"/>
      <c r="R473" s="44"/>
      <c r="T473" s="55"/>
    </row>
    <row r="474" spans="1:20" hidden="1" x14ac:dyDescent="0.25">
      <c r="A474" s="55"/>
      <c r="B474" s="55"/>
      <c r="H474" s="90"/>
      <c r="L474" s="123"/>
      <c r="M474" s="102"/>
      <c r="P474" s="19"/>
      <c r="Q474" s="19"/>
      <c r="R474" s="44"/>
      <c r="T474" s="55"/>
    </row>
    <row r="475" spans="1:20" hidden="1" x14ac:dyDescent="0.25">
      <c r="A475" s="55"/>
      <c r="B475" s="55"/>
      <c r="H475" s="90"/>
      <c r="L475" s="123"/>
      <c r="M475" s="102"/>
      <c r="P475" s="19"/>
      <c r="Q475" s="19"/>
      <c r="R475" s="44"/>
      <c r="T475" s="55"/>
    </row>
    <row r="476" spans="1:20" hidden="1" x14ac:dyDescent="0.25">
      <c r="A476" s="55"/>
      <c r="B476" s="55"/>
      <c r="H476" s="90"/>
      <c r="L476" s="123"/>
      <c r="M476" s="102"/>
      <c r="P476" s="19"/>
      <c r="Q476" s="19"/>
      <c r="R476" s="44"/>
      <c r="T476" s="55"/>
    </row>
    <row r="477" spans="1:20" hidden="1" x14ac:dyDescent="0.25">
      <c r="A477" s="55"/>
      <c r="B477" s="55"/>
      <c r="H477" s="90"/>
      <c r="L477" s="123"/>
      <c r="M477" s="102"/>
      <c r="P477" s="19"/>
      <c r="Q477" s="19"/>
      <c r="R477" s="44"/>
      <c r="T477" s="55"/>
    </row>
    <row r="478" spans="1:20" hidden="1" x14ac:dyDescent="0.25">
      <c r="A478" s="55"/>
      <c r="B478" s="55"/>
      <c r="H478" s="90"/>
      <c r="L478" s="123"/>
      <c r="M478" s="102"/>
      <c r="P478" s="19"/>
      <c r="Q478" s="19"/>
      <c r="R478" s="44"/>
      <c r="T478" s="55"/>
    </row>
    <row r="479" spans="1:20" hidden="1" x14ac:dyDescent="0.25">
      <c r="A479" s="55"/>
      <c r="B479" s="55"/>
      <c r="H479" s="90"/>
      <c r="L479" s="123"/>
      <c r="M479" s="102"/>
      <c r="P479" s="19"/>
      <c r="Q479" s="19"/>
      <c r="R479" s="44"/>
      <c r="T479" s="55"/>
    </row>
    <row r="480" spans="1:20" hidden="1" x14ac:dyDescent="0.25">
      <c r="A480" s="55"/>
      <c r="B480" s="55"/>
      <c r="H480" s="90"/>
      <c r="L480" s="123"/>
      <c r="M480" s="102"/>
      <c r="P480" s="19"/>
      <c r="Q480" s="19"/>
      <c r="R480" s="44"/>
      <c r="T480" s="55"/>
    </row>
    <row r="481" spans="1:20" hidden="1" x14ac:dyDescent="0.25">
      <c r="A481" s="55"/>
      <c r="B481" s="55"/>
      <c r="H481" s="90"/>
      <c r="L481" s="123"/>
      <c r="M481" s="102"/>
      <c r="P481" s="19"/>
      <c r="Q481" s="19"/>
      <c r="R481" s="44"/>
      <c r="T481" s="55"/>
    </row>
    <row r="482" spans="1:20" hidden="1" x14ac:dyDescent="0.25">
      <c r="A482" s="55"/>
      <c r="B482" s="55"/>
      <c r="H482" s="90"/>
      <c r="L482" s="123"/>
      <c r="M482" s="102"/>
      <c r="P482" s="19"/>
      <c r="Q482" s="19"/>
      <c r="R482" s="44"/>
      <c r="T482" s="55"/>
    </row>
    <row r="483" spans="1:20" hidden="1" x14ac:dyDescent="0.25">
      <c r="A483" s="55"/>
      <c r="B483" s="55"/>
      <c r="H483" s="90"/>
      <c r="L483" s="123"/>
      <c r="M483" s="102"/>
      <c r="P483" s="19"/>
      <c r="Q483" s="19"/>
      <c r="R483" s="44"/>
      <c r="T483" s="55"/>
    </row>
    <row r="484" spans="1:20" hidden="1" x14ac:dyDescent="0.25">
      <c r="A484" s="55"/>
      <c r="B484" s="55"/>
      <c r="H484" s="90"/>
      <c r="L484" s="123"/>
      <c r="M484" s="102"/>
      <c r="P484" s="19"/>
      <c r="Q484" s="19"/>
      <c r="R484" s="44"/>
      <c r="T484" s="55"/>
    </row>
    <row r="485" spans="1:20" hidden="1" x14ac:dyDescent="0.25">
      <c r="A485" s="55"/>
      <c r="B485" s="55"/>
      <c r="H485" s="90"/>
      <c r="L485" s="123"/>
      <c r="M485" s="102"/>
      <c r="P485" s="19"/>
      <c r="Q485" s="19"/>
      <c r="R485" s="44"/>
      <c r="T485" s="55"/>
    </row>
    <row r="486" spans="1:20" hidden="1" x14ac:dyDescent="0.25">
      <c r="A486" s="55"/>
      <c r="B486" s="55"/>
      <c r="H486" s="90"/>
      <c r="L486" s="123"/>
      <c r="M486" s="102"/>
      <c r="P486" s="19"/>
      <c r="Q486" s="19"/>
      <c r="R486" s="44"/>
      <c r="T486" s="55"/>
    </row>
    <row r="487" spans="1:20" hidden="1" x14ac:dyDescent="0.25">
      <c r="A487" s="55"/>
      <c r="B487" s="55"/>
      <c r="H487" s="90"/>
      <c r="L487" s="123"/>
      <c r="M487" s="102"/>
      <c r="P487" s="19"/>
      <c r="Q487" s="19"/>
      <c r="R487" s="44"/>
      <c r="T487" s="55"/>
    </row>
    <row r="488" spans="1:20" hidden="1" x14ac:dyDescent="0.25">
      <c r="A488" s="55"/>
      <c r="B488" s="55"/>
      <c r="H488" s="90"/>
      <c r="L488" s="123"/>
      <c r="M488" s="102"/>
      <c r="P488" s="19"/>
      <c r="Q488" s="19"/>
      <c r="R488" s="44"/>
      <c r="T488" s="55"/>
    </row>
    <row r="489" spans="1:20" hidden="1" x14ac:dyDescent="0.25">
      <c r="A489" s="55"/>
      <c r="B489" s="55"/>
      <c r="H489" s="90"/>
      <c r="L489" s="123"/>
      <c r="M489" s="102"/>
      <c r="P489" s="19"/>
      <c r="Q489" s="19"/>
      <c r="R489" s="44"/>
      <c r="T489" s="55"/>
    </row>
    <row r="490" spans="1:20" hidden="1" x14ac:dyDescent="0.25">
      <c r="A490" s="55"/>
      <c r="B490" s="55"/>
      <c r="H490" s="90"/>
      <c r="L490" s="123"/>
      <c r="M490" s="102"/>
      <c r="P490" s="19"/>
      <c r="Q490" s="19"/>
      <c r="R490" s="44"/>
      <c r="T490" s="55"/>
    </row>
    <row r="491" spans="1:20" hidden="1" x14ac:dyDescent="0.25">
      <c r="A491" s="55"/>
      <c r="B491" s="55"/>
      <c r="H491" s="90"/>
      <c r="L491" s="123"/>
      <c r="M491" s="102"/>
      <c r="P491" s="19"/>
      <c r="Q491" s="19"/>
      <c r="R491" s="44"/>
      <c r="T491" s="55"/>
    </row>
    <row r="492" spans="1:20" hidden="1" x14ac:dyDescent="0.25">
      <c r="A492" s="55"/>
      <c r="B492" s="55"/>
      <c r="H492" s="90"/>
      <c r="L492" s="123"/>
      <c r="M492" s="102"/>
      <c r="P492" s="19"/>
      <c r="Q492" s="19"/>
      <c r="R492" s="44"/>
      <c r="T492" s="55"/>
    </row>
    <row r="493" spans="1:20" hidden="1" x14ac:dyDescent="0.25">
      <c r="A493" s="55"/>
      <c r="B493" s="55"/>
      <c r="H493" s="90"/>
      <c r="L493" s="123"/>
      <c r="M493" s="102"/>
      <c r="P493" s="19"/>
      <c r="Q493" s="19"/>
      <c r="R493" s="44"/>
      <c r="T493" s="55"/>
    </row>
    <row r="494" spans="1:20" hidden="1" x14ac:dyDescent="0.25">
      <c r="A494" s="55"/>
      <c r="B494" s="55"/>
      <c r="H494" s="90"/>
      <c r="L494" s="123"/>
      <c r="M494" s="102"/>
      <c r="P494" s="19"/>
      <c r="Q494" s="19"/>
      <c r="R494" s="44"/>
      <c r="T494" s="55"/>
    </row>
    <row r="495" spans="1:20" hidden="1" x14ac:dyDescent="0.25">
      <c r="A495" s="55"/>
      <c r="B495" s="55"/>
      <c r="H495" s="90"/>
      <c r="L495" s="123"/>
      <c r="M495" s="102"/>
      <c r="P495" s="19"/>
      <c r="Q495" s="19"/>
      <c r="R495" s="44"/>
      <c r="T495" s="55"/>
    </row>
    <row r="496" spans="1:20" hidden="1" x14ac:dyDescent="0.25">
      <c r="A496" s="55"/>
      <c r="B496" s="55"/>
      <c r="H496" s="90"/>
      <c r="L496" s="123"/>
      <c r="M496" s="102"/>
      <c r="P496" s="19"/>
      <c r="Q496" s="19"/>
      <c r="R496" s="44"/>
      <c r="T496" s="55"/>
    </row>
    <row r="497" spans="1:20" hidden="1" x14ac:dyDescent="0.25">
      <c r="A497" s="55"/>
      <c r="B497" s="55"/>
      <c r="H497" s="90"/>
      <c r="L497" s="123"/>
      <c r="M497" s="102"/>
      <c r="P497" s="19"/>
      <c r="Q497" s="19"/>
      <c r="R497" s="44"/>
      <c r="T497" s="55"/>
    </row>
    <row r="498" spans="1:20" hidden="1" x14ac:dyDescent="0.25">
      <c r="A498" s="55"/>
      <c r="B498" s="55"/>
      <c r="H498" s="90"/>
      <c r="L498" s="123"/>
      <c r="M498" s="102"/>
      <c r="P498" s="19"/>
      <c r="Q498" s="19"/>
      <c r="R498" s="44"/>
      <c r="T498" s="55"/>
    </row>
    <row r="499" spans="1:20" hidden="1" x14ac:dyDescent="0.25">
      <c r="A499" s="55"/>
      <c r="B499" s="55"/>
      <c r="H499" s="90"/>
      <c r="L499" s="123"/>
      <c r="M499" s="102"/>
      <c r="P499" s="19"/>
      <c r="Q499" s="19"/>
      <c r="R499" s="44"/>
      <c r="T499" s="55"/>
    </row>
    <row r="500" spans="1:20" hidden="1" x14ac:dyDescent="0.25">
      <c r="A500" s="55"/>
      <c r="B500" s="55"/>
      <c r="H500" s="90"/>
      <c r="L500" s="123"/>
      <c r="M500" s="102"/>
      <c r="P500" s="19"/>
      <c r="Q500" s="19"/>
      <c r="R500" s="44"/>
      <c r="T500" s="55"/>
    </row>
    <row r="501" spans="1:20" hidden="1" x14ac:dyDescent="0.25">
      <c r="A501" s="55"/>
      <c r="B501" s="55"/>
      <c r="H501" s="90"/>
      <c r="L501" s="123"/>
      <c r="M501" s="102"/>
      <c r="P501" s="19"/>
      <c r="Q501" s="19"/>
      <c r="R501" s="44"/>
      <c r="T501" s="55"/>
    </row>
    <row r="502" spans="1:20" hidden="1" x14ac:dyDescent="0.25">
      <c r="A502" s="55"/>
      <c r="B502" s="55"/>
      <c r="H502" s="90"/>
      <c r="L502" s="123"/>
      <c r="M502" s="102"/>
      <c r="P502" s="19"/>
      <c r="Q502" s="19"/>
      <c r="R502" s="44"/>
      <c r="T502" s="55"/>
    </row>
    <row r="503" spans="1:20" hidden="1" x14ac:dyDescent="0.25">
      <c r="A503" s="55"/>
      <c r="B503" s="55"/>
      <c r="H503" s="90"/>
      <c r="L503" s="123"/>
      <c r="M503" s="102"/>
      <c r="P503" s="19"/>
      <c r="Q503" s="19"/>
      <c r="R503" s="44"/>
      <c r="T503" s="55"/>
    </row>
    <row r="504" spans="1:20" hidden="1" x14ac:dyDescent="0.25">
      <c r="A504" s="55"/>
      <c r="B504" s="55"/>
      <c r="H504" s="90"/>
      <c r="L504" s="123"/>
      <c r="M504" s="102"/>
      <c r="P504" s="19"/>
      <c r="Q504" s="19"/>
      <c r="R504" s="44"/>
      <c r="T504" s="55"/>
    </row>
    <row r="505" spans="1:20" hidden="1" x14ac:dyDescent="0.25">
      <c r="A505" s="55"/>
      <c r="B505" s="55"/>
      <c r="H505" s="90"/>
      <c r="L505" s="123"/>
      <c r="M505" s="102"/>
      <c r="P505" s="19"/>
      <c r="Q505" s="19"/>
      <c r="R505" s="44"/>
      <c r="T505" s="55"/>
    </row>
    <row r="506" spans="1:20" hidden="1" x14ac:dyDescent="0.25">
      <c r="A506" s="55"/>
      <c r="B506" s="55"/>
      <c r="H506" s="90"/>
      <c r="L506" s="123"/>
      <c r="M506" s="102"/>
      <c r="P506" s="19"/>
      <c r="Q506" s="19"/>
      <c r="R506" s="44"/>
      <c r="T506" s="55"/>
    </row>
    <row r="507" spans="1:20" hidden="1" x14ac:dyDescent="0.25">
      <c r="A507" s="55"/>
      <c r="B507" s="55"/>
      <c r="H507" s="90"/>
      <c r="L507" s="123"/>
      <c r="M507" s="102"/>
      <c r="P507" s="19"/>
      <c r="Q507" s="19"/>
      <c r="R507" s="44"/>
      <c r="T507" s="55"/>
    </row>
    <row r="508" spans="1:20" hidden="1" x14ac:dyDescent="0.25">
      <c r="A508" s="55"/>
      <c r="B508" s="55"/>
      <c r="H508" s="90"/>
      <c r="L508" s="123"/>
      <c r="M508" s="102"/>
      <c r="P508" s="19"/>
      <c r="Q508" s="19"/>
      <c r="R508" s="44"/>
      <c r="T508" s="55"/>
    </row>
    <row r="509" spans="1:20" hidden="1" x14ac:dyDescent="0.25">
      <c r="A509" s="55"/>
      <c r="B509" s="55"/>
      <c r="H509" s="90"/>
      <c r="L509" s="123"/>
      <c r="M509" s="102"/>
      <c r="P509" s="19"/>
      <c r="Q509" s="19"/>
      <c r="R509" s="44"/>
      <c r="T509" s="55"/>
    </row>
    <row r="510" spans="1:20" hidden="1" x14ac:dyDescent="0.25">
      <c r="A510" s="55"/>
      <c r="B510" s="55"/>
      <c r="H510" s="90"/>
      <c r="L510" s="123"/>
      <c r="M510" s="102"/>
      <c r="P510" s="19"/>
      <c r="Q510" s="19"/>
      <c r="R510" s="44"/>
      <c r="T510" s="55"/>
    </row>
    <row r="511" spans="1:20" hidden="1" x14ac:dyDescent="0.25">
      <c r="A511" s="55"/>
      <c r="B511" s="55"/>
      <c r="H511" s="90"/>
      <c r="L511" s="123"/>
      <c r="M511" s="102"/>
      <c r="P511" s="19"/>
      <c r="Q511" s="19"/>
      <c r="R511" s="44"/>
      <c r="T511" s="55"/>
    </row>
    <row r="512" spans="1:20" hidden="1" x14ac:dyDescent="0.25">
      <c r="A512" s="55"/>
      <c r="B512" s="55"/>
      <c r="H512" s="90"/>
      <c r="L512" s="123"/>
      <c r="M512" s="102"/>
      <c r="P512" s="19"/>
      <c r="Q512" s="19"/>
      <c r="R512" s="44"/>
      <c r="T512" s="55"/>
    </row>
    <row r="513" spans="1:20" hidden="1" x14ac:dyDescent="0.25">
      <c r="A513" s="55"/>
      <c r="B513" s="55"/>
      <c r="H513" s="90"/>
      <c r="L513" s="123"/>
      <c r="M513" s="102"/>
      <c r="P513" s="19"/>
      <c r="Q513" s="19"/>
      <c r="R513" s="44"/>
      <c r="T513" s="55"/>
    </row>
    <row r="514" spans="1:20" hidden="1" x14ac:dyDescent="0.25">
      <c r="A514" s="55"/>
      <c r="B514" s="55"/>
      <c r="H514" s="90"/>
      <c r="L514" s="123"/>
      <c r="M514" s="102"/>
      <c r="P514" s="19"/>
      <c r="Q514" s="19"/>
      <c r="R514" s="44"/>
      <c r="T514" s="55"/>
    </row>
    <row r="515" spans="1:20" hidden="1" x14ac:dyDescent="0.25">
      <c r="A515" s="55"/>
      <c r="B515" s="55"/>
      <c r="H515" s="90"/>
      <c r="L515" s="123"/>
      <c r="M515" s="102"/>
      <c r="P515" s="19"/>
      <c r="Q515" s="19"/>
      <c r="R515" s="44"/>
      <c r="T515" s="55"/>
    </row>
    <row r="516" spans="1:20" hidden="1" x14ac:dyDescent="0.25">
      <c r="A516" s="55"/>
      <c r="B516" s="55"/>
      <c r="H516" s="90"/>
      <c r="L516" s="123"/>
      <c r="M516" s="102"/>
      <c r="P516" s="19"/>
      <c r="Q516" s="19"/>
      <c r="R516" s="44"/>
      <c r="T516" s="55"/>
    </row>
    <row r="517" spans="1:20" hidden="1" x14ac:dyDescent="0.25">
      <c r="A517" s="55"/>
      <c r="B517" s="55"/>
      <c r="H517" s="90"/>
      <c r="L517" s="123"/>
      <c r="M517" s="102"/>
      <c r="P517" s="19"/>
      <c r="Q517" s="19"/>
      <c r="R517" s="44"/>
      <c r="T517" s="55"/>
    </row>
    <row r="518" spans="1:20" hidden="1" x14ac:dyDescent="0.25">
      <c r="A518" s="55"/>
      <c r="B518" s="55"/>
      <c r="H518" s="90"/>
      <c r="L518" s="123"/>
      <c r="M518" s="102"/>
      <c r="P518" s="19"/>
      <c r="Q518" s="19"/>
      <c r="R518" s="44"/>
      <c r="T518" s="55"/>
    </row>
    <row r="519" spans="1:20" hidden="1" x14ac:dyDescent="0.25">
      <c r="A519" s="55"/>
      <c r="B519" s="55"/>
      <c r="H519" s="90"/>
      <c r="L519" s="123"/>
      <c r="M519" s="102"/>
      <c r="P519" s="19"/>
      <c r="Q519" s="19"/>
      <c r="R519" s="44"/>
      <c r="T519" s="55"/>
    </row>
    <row r="520" spans="1:20" hidden="1" x14ac:dyDescent="0.25">
      <c r="A520" s="55"/>
      <c r="B520" s="55"/>
      <c r="H520" s="90"/>
      <c r="L520" s="123"/>
      <c r="M520" s="102"/>
      <c r="P520" s="19"/>
      <c r="Q520" s="19"/>
      <c r="R520" s="44"/>
      <c r="T520" s="55"/>
    </row>
    <row r="521" spans="1:20" hidden="1" x14ac:dyDescent="0.25">
      <c r="A521" s="55"/>
      <c r="B521" s="55"/>
      <c r="H521" s="90"/>
      <c r="L521" s="123"/>
      <c r="M521" s="102"/>
      <c r="P521" s="19"/>
      <c r="Q521" s="19"/>
      <c r="R521" s="44"/>
      <c r="T521" s="55"/>
    </row>
    <row r="522" spans="1:20" hidden="1" x14ac:dyDescent="0.25">
      <c r="A522" s="55"/>
      <c r="B522" s="55"/>
      <c r="H522" s="90"/>
      <c r="L522" s="123"/>
      <c r="M522" s="102"/>
      <c r="P522" s="19"/>
      <c r="Q522" s="19"/>
      <c r="R522" s="44"/>
      <c r="T522" s="55"/>
    </row>
    <row r="523" spans="1:20" hidden="1" x14ac:dyDescent="0.25">
      <c r="A523" s="55"/>
      <c r="B523" s="55"/>
      <c r="H523" s="90"/>
      <c r="L523" s="123"/>
      <c r="M523" s="102"/>
      <c r="P523" s="19"/>
      <c r="Q523" s="19"/>
      <c r="R523" s="44"/>
      <c r="T523" s="55"/>
    </row>
    <row r="524" spans="1:20" hidden="1" x14ac:dyDescent="0.25">
      <c r="A524" s="55"/>
      <c r="B524" s="55"/>
      <c r="H524" s="90"/>
      <c r="L524" s="123"/>
      <c r="M524" s="102"/>
      <c r="P524" s="19"/>
      <c r="Q524" s="19"/>
      <c r="R524" s="44"/>
      <c r="T524" s="55"/>
    </row>
    <row r="525" spans="1:20" hidden="1" x14ac:dyDescent="0.25">
      <c r="A525" s="55"/>
      <c r="B525" s="55"/>
      <c r="H525" s="90"/>
      <c r="L525" s="123"/>
      <c r="M525" s="102"/>
      <c r="P525" s="19"/>
      <c r="Q525" s="19"/>
      <c r="R525" s="44"/>
      <c r="T525" s="55"/>
    </row>
    <row r="526" spans="1:20" hidden="1" x14ac:dyDescent="0.25">
      <c r="A526" s="55"/>
      <c r="B526" s="55"/>
      <c r="H526" s="90"/>
      <c r="L526" s="123"/>
      <c r="M526" s="102"/>
      <c r="P526" s="19"/>
      <c r="Q526" s="19"/>
      <c r="R526" s="44"/>
      <c r="T526" s="55"/>
    </row>
    <row r="527" spans="1:20" hidden="1" x14ac:dyDescent="0.25">
      <c r="A527" s="55"/>
      <c r="B527" s="55"/>
      <c r="H527" s="90"/>
      <c r="L527" s="123"/>
      <c r="M527" s="102"/>
      <c r="P527" s="19"/>
      <c r="Q527" s="19"/>
      <c r="R527" s="44"/>
      <c r="T527" s="55"/>
    </row>
    <row r="528" spans="1:20" hidden="1" x14ac:dyDescent="0.25">
      <c r="A528" s="55"/>
      <c r="B528" s="55"/>
      <c r="H528" s="90"/>
      <c r="L528" s="123"/>
      <c r="M528" s="102"/>
      <c r="P528" s="19"/>
      <c r="Q528" s="19"/>
      <c r="R528" s="44"/>
      <c r="T528" s="55"/>
    </row>
    <row r="529" spans="1:20" hidden="1" x14ac:dyDescent="0.25">
      <c r="A529" s="55"/>
      <c r="B529" s="55"/>
      <c r="H529" s="90"/>
      <c r="L529" s="123"/>
      <c r="M529" s="102"/>
      <c r="P529" s="19"/>
      <c r="Q529" s="19"/>
      <c r="R529" s="44"/>
      <c r="T529" s="55"/>
    </row>
    <row r="530" spans="1:20" hidden="1" x14ac:dyDescent="0.25">
      <c r="A530" s="55"/>
      <c r="B530" s="55"/>
      <c r="H530" s="90"/>
      <c r="L530" s="123"/>
      <c r="M530" s="102"/>
      <c r="P530" s="19"/>
      <c r="Q530" s="19"/>
      <c r="R530" s="44"/>
      <c r="T530" s="55"/>
    </row>
    <row r="531" spans="1:20" hidden="1" x14ac:dyDescent="0.25">
      <c r="A531" s="55"/>
      <c r="B531" s="55"/>
      <c r="H531" s="90"/>
      <c r="L531" s="123"/>
      <c r="M531" s="102"/>
      <c r="P531" s="19"/>
      <c r="Q531" s="19"/>
      <c r="R531" s="44"/>
      <c r="T531" s="55"/>
    </row>
    <row r="532" spans="1:20" hidden="1" x14ac:dyDescent="0.25">
      <c r="A532" s="55"/>
      <c r="B532" s="55"/>
      <c r="H532" s="90"/>
      <c r="L532" s="123"/>
      <c r="M532" s="102"/>
      <c r="P532" s="19"/>
      <c r="Q532" s="19"/>
      <c r="R532" s="44"/>
      <c r="T532" s="55"/>
    </row>
    <row r="533" spans="1:20" hidden="1" x14ac:dyDescent="0.25">
      <c r="A533" s="55"/>
      <c r="B533" s="55"/>
      <c r="H533" s="90"/>
      <c r="L533" s="123"/>
      <c r="M533" s="102"/>
      <c r="P533" s="19"/>
      <c r="Q533" s="19"/>
      <c r="R533" s="44"/>
      <c r="T533" s="55"/>
    </row>
    <row r="534" spans="1:20" hidden="1" x14ac:dyDescent="0.25">
      <c r="A534" s="55"/>
      <c r="B534" s="55"/>
      <c r="H534" s="90"/>
      <c r="L534" s="123"/>
      <c r="M534" s="102"/>
      <c r="P534" s="19"/>
      <c r="Q534" s="19"/>
      <c r="R534" s="44"/>
      <c r="T534" s="55"/>
    </row>
    <row r="535" spans="1:20" hidden="1" x14ac:dyDescent="0.25">
      <c r="A535" s="55"/>
      <c r="B535" s="55"/>
      <c r="H535" s="90"/>
      <c r="L535" s="123"/>
      <c r="M535" s="102"/>
      <c r="P535" s="19"/>
      <c r="Q535" s="19"/>
      <c r="R535" s="44"/>
      <c r="T535" s="55"/>
    </row>
    <row r="536" spans="1:20" hidden="1" x14ac:dyDescent="0.25">
      <c r="A536" s="55"/>
      <c r="B536" s="55"/>
      <c r="H536" s="90"/>
      <c r="L536" s="123"/>
      <c r="M536" s="102"/>
      <c r="P536" s="19"/>
      <c r="Q536" s="19"/>
      <c r="R536" s="44"/>
      <c r="T536" s="55"/>
    </row>
    <row r="537" spans="1:20" hidden="1" x14ac:dyDescent="0.25">
      <c r="A537" s="55"/>
      <c r="B537" s="55"/>
      <c r="H537" s="90"/>
      <c r="L537" s="123"/>
      <c r="M537" s="102"/>
      <c r="P537" s="19"/>
      <c r="Q537" s="19"/>
      <c r="R537" s="44"/>
      <c r="T537" s="55"/>
    </row>
    <row r="538" spans="1:20" hidden="1" x14ac:dyDescent="0.25">
      <c r="A538" s="55"/>
      <c r="B538" s="55"/>
      <c r="H538" s="90"/>
      <c r="L538" s="123"/>
      <c r="M538" s="102"/>
      <c r="P538" s="19"/>
      <c r="Q538" s="19"/>
      <c r="R538" s="44"/>
      <c r="T538" s="55"/>
    </row>
    <row r="539" spans="1:20" hidden="1" x14ac:dyDescent="0.25">
      <c r="A539" s="55"/>
      <c r="B539" s="55"/>
      <c r="H539" s="90"/>
      <c r="L539" s="123"/>
      <c r="M539" s="102"/>
      <c r="P539" s="19"/>
      <c r="Q539" s="19"/>
      <c r="R539" s="44"/>
      <c r="T539" s="55"/>
    </row>
    <row r="540" spans="1:20" hidden="1" x14ac:dyDescent="0.25">
      <c r="A540" s="55"/>
      <c r="B540" s="55"/>
      <c r="H540" s="90"/>
      <c r="L540" s="123"/>
      <c r="M540" s="102"/>
      <c r="P540" s="19"/>
      <c r="Q540" s="19"/>
      <c r="R540" s="44"/>
      <c r="T540" s="55"/>
    </row>
    <row r="541" spans="1:20" hidden="1" x14ac:dyDescent="0.25">
      <c r="A541" s="55"/>
      <c r="B541" s="55"/>
      <c r="H541" s="90"/>
      <c r="L541" s="123"/>
      <c r="M541" s="102"/>
      <c r="P541" s="19"/>
      <c r="Q541" s="19"/>
      <c r="R541" s="44"/>
      <c r="T541" s="55"/>
    </row>
    <row r="542" spans="1:20" hidden="1" x14ac:dyDescent="0.25">
      <c r="A542" s="55"/>
      <c r="B542" s="55"/>
      <c r="H542" s="90"/>
      <c r="L542" s="123"/>
      <c r="M542" s="102"/>
      <c r="P542" s="19"/>
      <c r="Q542" s="19"/>
      <c r="R542" s="44"/>
      <c r="T542" s="55"/>
    </row>
    <row r="543" spans="1:20" hidden="1" x14ac:dyDescent="0.25">
      <c r="A543" s="55"/>
      <c r="B543" s="55"/>
      <c r="H543" s="90"/>
      <c r="L543" s="123"/>
      <c r="M543" s="102"/>
      <c r="P543" s="19"/>
      <c r="Q543" s="19"/>
      <c r="R543" s="44"/>
      <c r="T543" s="55"/>
    </row>
    <row r="544" spans="1:20" hidden="1" x14ac:dyDescent="0.25">
      <c r="A544" s="55"/>
      <c r="B544" s="55"/>
      <c r="H544" s="90"/>
      <c r="L544" s="123"/>
      <c r="M544" s="102"/>
      <c r="P544" s="19"/>
      <c r="Q544" s="19"/>
      <c r="R544" s="44"/>
      <c r="T544" s="55"/>
    </row>
    <row r="545" spans="1:20" hidden="1" x14ac:dyDescent="0.25">
      <c r="A545" s="55"/>
      <c r="B545" s="55"/>
      <c r="H545" s="90"/>
      <c r="L545" s="123"/>
      <c r="M545" s="102"/>
      <c r="P545" s="19"/>
      <c r="Q545" s="19"/>
      <c r="R545" s="44"/>
      <c r="T545" s="55"/>
    </row>
    <row r="546" spans="1:20" hidden="1" x14ac:dyDescent="0.25">
      <c r="A546" s="55"/>
      <c r="B546" s="55"/>
      <c r="H546" s="90"/>
      <c r="L546" s="123"/>
      <c r="M546" s="102"/>
      <c r="P546" s="19"/>
      <c r="Q546" s="19"/>
      <c r="R546" s="44"/>
      <c r="T546" s="55"/>
    </row>
    <row r="547" spans="1:20" hidden="1" x14ac:dyDescent="0.25">
      <c r="A547" s="55"/>
      <c r="B547" s="55"/>
      <c r="H547" s="90"/>
      <c r="L547" s="123"/>
      <c r="M547" s="102"/>
      <c r="P547" s="19"/>
      <c r="Q547" s="19"/>
      <c r="R547" s="44"/>
      <c r="T547" s="55"/>
    </row>
    <row r="548" spans="1:20" hidden="1" x14ac:dyDescent="0.25">
      <c r="A548" s="55"/>
      <c r="B548" s="55"/>
      <c r="H548" s="90"/>
      <c r="L548" s="123"/>
      <c r="M548" s="102"/>
      <c r="P548" s="19"/>
      <c r="Q548" s="19"/>
      <c r="R548" s="44"/>
      <c r="T548" s="55"/>
    </row>
    <row r="549" spans="1:20" hidden="1" x14ac:dyDescent="0.25">
      <c r="A549" s="55"/>
      <c r="B549" s="55"/>
      <c r="H549" s="90"/>
      <c r="L549" s="123"/>
      <c r="M549" s="102"/>
      <c r="P549" s="19"/>
      <c r="Q549" s="19"/>
      <c r="R549" s="44"/>
      <c r="T549" s="55"/>
    </row>
    <row r="550" spans="1:20" hidden="1" x14ac:dyDescent="0.25">
      <c r="A550" s="55"/>
      <c r="B550" s="55"/>
      <c r="H550" s="90"/>
      <c r="L550" s="123"/>
      <c r="M550" s="102"/>
      <c r="P550" s="19"/>
      <c r="Q550" s="19"/>
      <c r="R550" s="44"/>
      <c r="T550" s="55"/>
    </row>
    <row r="551" spans="1:20" hidden="1" x14ac:dyDescent="0.25">
      <c r="A551" s="55"/>
      <c r="B551" s="55"/>
      <c r="H551" s="90"/>
      <c r="L551" s="123"/>
      <c r="M551" s="102"/>
      <c r="P551" s="19"/>
      <c r="Q551" s="19"/>
      <c r="R551" s="44"/>
      <c r="T551" s="55"/>
    </row>
    <row r="552" spans="1:20" hidden="1" x14ac:dyDescent="0.25">
      <c r="A552" s="55"/>
      <c r="B552" s="55"/>
      <c r="H552" s="90"/>
      <c r="L552" s="123"/>
      <c r="M552" s="102"/>
      <c r="P552" s="19"/>
      <c r="Q552" s="19"/>
      <c r="R552" s="44"/>
      <c r="T552" s="55"/>
    </row>
    <row r="553" spans="1:20" hidden="1" x14ac:dyDescent="0.25">
      <c r="A553" s="55"/>
      <c r="B553" s="55"/>
      <c r="H553" s="90"/>
      <c r="L553" s="123"/>
      <c r="M553" s="102"/>
      <c r="P553" s="19"/>
      <c r="Q553" s="19"/>
      <c r="R553" s="44"/>
      <c r="T553" s="55"/>
    </row>
    <row r="554" spans="1:20" hidden="1" x14ac:dyDescent="0.25">
      <c r="A554" s="55"/>
      <c r="B554" s="55"/>
      <c r="H554" s="90"/>
      <c r="L554" s="123"/>
      <c r="M554" s="102"/>
      <c r="P554" s="19"/>
      <c r="Q554" s="19"/>
      <c r="R554" s="44"/>
      <c r="T554" s="55"/>
    </row>
    <row r="555" spans="1:20" hidden="1" x14ac:dyDescent="0.25">
      <c r="A555" s="55"/>
      <c r="B555" s="55"/>
      <c r="H555" s="90"/>
      <c r="L555" s="123"/>
      <c r="M555" s="102"/>
      <c r="P555" s="19"/>
      <c r="Q555" s="19"/>
      <c r="R555" s="44"/>
      <c r="T555" s="55"/>
    </row>
    <row r="556" spans="1:20" hidden="1" x14ac:dyDescent="0.25">
      <c r="A556" s="55"/>
      <c r="B556" s="55"/>
      <c r="H556" s="90"/>
      <c r="L556" s="123"/>
      <c r="M556" s="102"/>
      <c r="P556" s="19"/>
      <c r="Q556" s="19"/>
      <c r="R556" s="44"/>
      <c r="T556" s="55"/>
    </row>
    <row r="557" spans="1:20" hidden="1" x14ac:dyDescent="0.25">
      <c r="A557" s="55"/>
      <c r="B557" s="55"/>
      <c r="H557" s="90"/>
      <c r="L557" s="123"/>
      <c r="M557" s="102"/>
      <c r="P557" s="19"/>
      <c r="Q557" s="19"/>
      <c r="R557" s="44"/>
      <c r="T557" s="55"/>
    </row>
    <row r="558" spans="1:20" hidden="1" x14ac:dyDescent="0.25">
      <c r="A558" s="55"/>
      <c r="B558" s="55"/>
      <c r="H558" s="90"/>
      <c r="L558" s="123"/>
      <c r="M558" s="102"/>
      <c r="P558" s="19"/>
      <c r="Q558" s="19"/>
      <c r="R558" s="44"/>
      <c r="T558" s="55"/>
    </row>
    <row r="559" spans="1:20" hidden="1" x14ac:dyDescent="0.25">
      <c r="A559" s="55"/>
      <c r="B559" s="55"/>
      <c r="H559" s="90"/>
      <c r="L559" s="123"/>
      <c r="M559" s="102"/>
      <c r="P559" s="19"/>
      <c r="Q559" s="19"/>
      <c r="R559" s="44"/>
      <c r="T559" s="55"/>
    </row>
    <row r="560" spans="1:20" hidden="1" x14ac:dyDescent="0.25">
      <c r="A560" s="55"/>
      <c r="B560" s="55"/>
      <c r="H560" s="90"/>
      <c r="L560" s="123"/>
      <c r="M560" s="102"/>
      <c r="P560" s="19"/>
      <c r="Q560" s="19"/>
      <c r="R560" s="44"/>
      <c r="T560" s="55"/>
    </row>
    <row r="561" spans="1:20" hidden="1" x14ac:dyDescent="0.25">
      <c r="A561" s="55"/>
      <c r="B561" s="55"/>
      <c r="H561" s="90"/>
      <c r="L561" s="123"/>
      <c r="M561" s="102"/>
      <c r="P561" s="19"/>
      <c r="Q561" s="19"/>
      <c r="R561" s="44"/>
      <c r="T561" s="55"/>
    </row>
    <row r="562" spans="1:20" hidden="1" x14ac:dyDescent="0.25">
      <c r="A562" s="55"/>
      <c r="B562" s="55"/>
      <c r="H562" s="90"/>
      <c r="L562" s="123"/>
      <c r="M562" s="102"/>
      <c r="P562" s="19"/>
      <c r="Q562" s="19"/>
      <c r="R562" s="44"/>
      <c r="T562" s="55"/>
    </row>
    <row r="563" spans="1:20" hidden="1" x14ac:dyDescent="0.25">
      <c r="A563" s="55"/>
      <c r="B563" s="55"/>
      <c r="H563" s="90"/>
      <c r="L563" s="123"/>
      <c r="M563" s="102"/>
      <c r="P563" s="19"/>
      <c r="Q563" s="19"/>
      <c r="R563" s="44"/>
      <c r="T563" s="55"/>
    </row>
    <row r="564" spans="1:20" hidden="1" x14ac:dyDescent="0.25">
      <c r="A564" s="55"/>
      <c r="B564" s="55"/>
      <c r="H564" s="90"/>
      <c r="L564" s="123"/>
      <c r="M564" s="102"/>
      <c r="P564" s="19"/>
      <c r="Q564" s="19"/>
      <c r="R564" s="44"/>
      <c r="T564" s="55"/>
    </row>
    <row r="565" spans="1:20" hidden="1" x14ac:dyDescent="0.25">
      <c r="A565" s="55"/>
      <c r="B565" s="55"/>
      <c r="H565" s="90"/>
      <c r="L565" s="123"/>
      <c r="M565" s="102"/>
      <c r="P565" s="19"/>
      <c r="Q565" s="19"/>
      <c r="R565" s="44"/>
      <c r="T565" s="55"/>
    </row>
    <row r="566" spans="1:20" hidden="1" x14ac:dyDescent="0.25">
      <c r="A566" s="55"/>
      <c r="B566" s="55"/>
      <c r="H566" s="90"/>
      <c r="L566" s="123"/>
      <c r="M566" s="102"/>
      <c r="P566" s="19"/>
      <c r="Q566" s="19"/>
      <c r="R566" s="44"/>
      <c r="T566" s="55"/>
    </row>
    <row r="567" spans="1:20" hidden="1" x14ac:dyDescent="0.25">
      <c r="A567" s="55"/>
      <c r="B567" s="55"/>
      <c r="H567" s="90"/>
      <c r="L567" s="123"/>
      <c r="M567" s="102"/>
      <c r="P567" s="19"/>
      <c r="Q567" s="19"/>
      <c r="R567" s="44"/>
      <c r="T567" s="55"/>
    </row>
    <row r="568" spans="1:20" hidden="1" x14ac:dyDescent="0.25">
      <c r="A568" s="55"/>
      <c r="B568" s="55"/>
      <c r="H568" s="90"/>
      <c r="L568" s="123"/>
      <c r="M568" s="102"/>
      <c r="P568" s="19"/>
      <c r="Q568" s="19"/>
      <c r="R568" s="44"/>
      <c r="T568" s="55"/>
    </row>
    <row r="569" spans="1:20" hidden="1" x14ac:dyDescent="0.25">
      <c r="A569" s="55"/>
      <c r="B569" s="55"/>
      <c r="H569" s="90"/>
      <c r="L569" s="123"/>
      <c r="M569" s="102"/>
      <c r="P569" s="19"/>
      <c r="Q569" s="19"/>
      <c r="R569" s="44"/>
      <c r="T569" s="55"/>
    </row>
    <row r="570" spans="1:20" hidden="1" x14ac:dyDescent="0.25">
      <c r="A570" s="55"/>
      <c r="B570" s="55"/>
      <c r="H570" s="90"/>
      <c r="L570" s="123"/>
      <c r="M570" s="102"/>
      <c r="P570" s="19"/>
      <c r="Q570" s="19"/>
      <c r="R570" s="44"/>
      <c r="T570" s="55"/>
    </row>
    <row r="571" spans="1:20" hidden="1" x14ac:dyDescent="0.25">
      <c r="A571" s="55"/>
      <c r="B571" s="55"/>
      <c r="H571" s="90"/>
      <c r="L571" s="123"/>
      <c r="M571" s="102"/>
      <c r="P571" s="19"/>
      <c r="Q571" s="19"/>
      <c r="R571" s="44"/>
      <c r="T571" s="55"/>
    </row>
    <row r="572" spans="1:20" hidden="1" x14ac:dyDescent="0.25">
      <c r="A572" s="55"/>
      <c r="B572" s="55"/>
      <c r="H572" s="90"/>
      <c r="L572" s="123"/>
      <c r="M572" s="102"/>
      <c r="P572" s="19"/>
      <c r="Q572" s="19"/>
      <c r="R572" s="44"/>
      <c r="T572" s="55"/>
    </row>
    <row r="573" spans="1:20" hidden="1" x14ac:dyDescent="0.25">
      <c r="A573" s="55"/>
      <c r="B573" s="55"/>
      <c r="H573" s="90"/>
      <c r="L573" s="123"/>
      <c r="M573" s="102"/>
      <c r="P573" s="19"/>
      <c r="Q573" s="19"/>
      <c r="R573" s="44"/>
      <c r="T573" s="55"/>
    </row>
    <row r="574" spans="1:20" hidden="1" x14ac:dyDescent="0.25">
      <c r="A574" s="55"/>
      <c r="B574" s="55"/>
      <c r="H574" s="90"/>
      <c r="L574" s="123"/>
      <c r="M574" s="102"/>
      <c r="P574" s="19"/>
      <c r="Q574" s="19"/>
      <c r="R574" s="44"/>
      <c r="T574" s="55"/>
    </row>
    <row r="575" spans="1:20" hidden="1" x14ac:dyDescent="0.25">
      <c r="A575" s="55"/>
      <c r="B575" s="55"/>
      <c r="H575" s="90"/>
      <c r="L575" s="123"/>
      <c r="M575" s="102"/>
      <c r="P575" s="19"/>
      <c r="Q575" s="19"/>
      <c r="R575" s="44"/>
      <c r="T575" s="55"/>
    </row>
    <row r="576" spans="1:20" hidden="1" x14ac:dyDescent="0.25">
      <c r="A576" s="55"/>
      <c r="B576" s="55"/>
      <c r="H576" s="90"/>
      <c r="L576" s="123"/>
      <c r="M576" s="102"/>
      <c r="P576" s="19"/>
      <c r="Q576" s="19"/>
      <c r="R576" s="44"/>
      <c r="T576" s="55"/>
    </row>
    <row r="577" spans="1:20" hidden="1" x14ac:dyDescent="0.25">
      <c r="A577" s="55"/>
      <c r="B577" s="55"/>
      <c r="H577" s="90"/>
      <c r="L577" s="123"/>
      <c r="M577" s="102"/>
      <c r="P577" s="19"/>
      <c r="Q577" s="19"/>
      <c r="R577" s="44"/>
      <c r="T577" s="55"/>
    </row>
    <row r="578" spans="1:20" hidden="1" x14ac:dyDescent="0.25">
      <c r="A578" s="55"/>
      <c r="B578" s="55"/>
      <c r="H578" s="90"/>
      <c r="L578" s="123"/>
      <c r="M578" s="102"/>
      <c r="P578" s="19"/>
      <c r="Q578" s="19"/>
      <c r="R578" s="44"/>
      <c r="T578" s="55"/>
    </row>
    <row r="579" spans="1:20" hidden="1" x14ac:dyDescent="0.25">
      <c r="A579" s="55"/>
      <c r="B579" s="55"/>
      <c r="H579" s="90"/>
      <c r="L579" s="123"/>
      <c r="M579" s="102"/>
      <c r="P579" s="19"/>
      <c r="Q579" s="19"/>
      <c r="R579" s="44"/>
      <c r="T579" s="55"/>
    </row>
    <row r="580" spans="1:20" hidden="1" x14ac:dyDescent="0.25">
      <c r="A580" s="55"/>
      <c r="B580" s="55"/>
      <c r="H580" s="90"/>
      <c r="L580" s="123"/>
      <c r="M580" s="102"/>
      <c r="P580" s="19"/>
      <c r="Q580" s="19"/>
      <c r="R580" s="44"/>
      <c r="T580" s="55"/>
    </row>
    <row r="581" spans="1:20" hidden="1" x14ac:dyDescent="0.25">
      <c r="A581" s="55"/>
      <c r="B581" s="55"/>
      <c r="H581" s="90"/>
      <c r="L581" s="123"/>
      <c r="M581" s="102"/>
      <c r="P581" s="19"/>
      <c r="Q581" s="19"/>
      <c r="R581" s="44"/>
      <c r="T581" s="55"/>
    </row>
    <row r="582" spans="1:20" hidden="1" x14ac:dyDescent="0.25">
      <c r="A582" s="55"/>
      <c r="B582" s="55"/>
      <c r="H582" s="90"/>
      <c r="L582" s="123"/>
      <c r="M582" s="102"/>
      <c r="P582" s="19"/>
      <c r="Q582" s="19"/>
      <c r="R582" s="44"/>
      <c r="T582" s="55"/>
    </row>
    <row r="583" spans="1:20" hidden="1" x14ac:dyDescent="0.25">
      <c r="A583" s="55"/>
      <c r="B583" s="55"/>
      <c r="H583" s="90"/>
      <c r="L583" s="123"/>
      <c r="M583" s="102"/>
      <c r="P583" s="19"/>
      <c r="Q583" s="19"/>
      <c r="R583" s="44"/>
      <c r="T583" s="55"/>
    </row>
    <row r="584" spans="1:20" hidden="1" x14ac:dyDescent="0.25">
      <c r="A584" s="55"/>
      <c r="B584" s="55"/>
      <c r="H584" s="90"/>
      <c r="L584" s="123"/>
      <c r="M584" s="102"/>
      <c r="P584" s="19"/>
      <c r="Q584" s="19"/>
      <c r="R584" s="44"/>
      <c r="T584" s="55"/>
    </row>
    <row r="585" spans="1:20" hidden="1" x14ac:dyDescent="0.25">
      <c r="A585" s="55"/>
      <c r="B585" s="55"/>
      <c r="H585" s="90"/>
      <c r="L585" s="123"/>
      <c r="M585" s="102"/>
      <c r="P585" s="19"/>
      <c r="Q585" s="19"/>
      <c r="R585" s="44"/>
      <c r="T585" s="55"/>
    </row>
    <row r="586" spans="1:20" hidden="1" x14ac:dyDescent="0.25">
      <c r="A586" s="55"/>
      <c r="B586" s="55"/>
      <c r="H586" s="90"/>
      <c r="L586" s="123"/>
      <c r="M586" s="102"/>
      <c r="P586" s="19"/>
      <c r="Q586" s="19"/>
      <c r="R586" s="44"/>
      <c r="T586" s="55"/>
    </row>
    <row r="587" spans="1:20" hidden="1" x14ac:dyDescent="0.25">
      <c r="A587" s="55"/>
      <c r="B587" s="55"/>
      <c r="H587" s="90"/>
      <c r="L587" s="123"/>
      <c r="M587" s="102"/>
      <c r="P587" s="19"/>
      <c r="Q587" s="19"/>
      <c r="R587" s="44"/>
      <c r="T587" s="55"/>
    </row>
    <row r="588" spans="1:20" hidden="1" x14ac:dyDescent="0.25">
      <c r="A588" s="55"/>
      <c r="B588" s="55"/>
      <c r="H588" s="90"/>
      <c r="L588" s="123"/>
      <c r="M588" s="102"/>
      <c r="P588" s="19"/>
      <c r="Q588" s="19"/>
      <c r="R588" s="44"/>
      <c r="T588" s="55"/>
    </row>
    <row r="589" spans="1:20" hidden="1" x14ac:dyDescent="0.25">
      <c r="A589" s="55"/>
      <c r="B589" s="55"/>
      <c r="H589" s="90"/>
      <c r="L589" s="123"/>
      <c r="M589" s="102"/>
      <c r="P589" s="19"/>
      <c r="Q589" s="19"/>
      <c r="R589" s="44"/>
      <c r="T589" s="55"/>
    </row>
    <row r="590" spans="1:20" hidden="1" x14ac:dyDescent="0.25">
      <c r="A590" s="55"/>
      <c r="B590" s="55"/>
      <c r="H590" s="90"/>
      <c r="L590" s="123"/>
      <c r="M590" s="102"/>
      <c r="P590" s="19"/>
      <c r="Q590" s="19"/>
      <c r="R590" s="44"/>
      <c r="T590" s="55"/>
    </row>
    <row r="591" spans="1:20" hidden="1" x14ac:dyDescent="0.25">
      <c r="A591" s="55"/>
      <c r="B591" s="55"/>
      <c r="H591" s="90"/>
      <c r="L591" s="123"/>
      <c r="M591" s="102"/>
      <c r="P591" s="19"/>
      <c r="Q591" s="19"/>
      <c r="R591" s="44"/>
      <c r="T591" s="55"/>
    </row>
    <row r="592" spans="1:20" hidden="1" x14ac:dyDescent="0.25">
      <c r="A592" s="55"/>
      <c r="B592" s="55"/>
      <c r="H592" s="90"/>
      <c r="L592" s="123"/>
      <c r="M592" s="102"/>
      <c r="P592" s="19"/>
      <c r="Q592" s="19"/>
      <c r="R592" s="44"/>
      <c r="T592" s="55"/>
    </row>
    <row r="593" spans="1:20" hidden="1" x14ac:dyDescent="0.25">
      <c r="A593" s="55"/>
      <c r="B593" s="55"/>
      <c r="H593" s="90"/>
      <c r="L593" s="123"/>
      <c r="M593" s="102"/>
      <c r="P593" s="19"/>
      <c r="Q593" s="19"/>
      <c r="R593" s="44"/>
      <c r="T593" s="55"/>
    </row>
    <row r="594" spans="1:20" hidden="1" x14ac:dyDescent="0.25">
      <c r="A594" s="55"/>
      <c r="B594" s="55"/>
      <c r="H594" s="90"/>
      <c r="L594" s="123"/>
      <c r="M594" s="102"/>
      <c r="P594" s="19"/>
      <c r="Q594" s="19"/>
      <c r="R594" s="44"/>
      <c r="T594" s="55"/>
    </row>
    <row r="595" spans="1:20" hidden="1" x14ac:dyDescent="0.25">
      <c r="A595" s="55"/>
      <c r="B595" s="55"/>
      <c r="H595" s="90"/>
      <c r="L595" s="123"/>
      <c r="M595" s="102"/>
      <c r="P595" s="19"/>
      <c r="Q595" s="19"/>
      <c r="R595" s="44"/>
      <c r="T595" s="55"/>
    </row>
    <row r="596" spans="1:20" hidden="1" x14ac:dyDescent="0.25">
      <c r="A596" s="55"/>
      <c r="B596" s="55"/>
      <c r="H596" s="90"/>
      <c r="L596" s="123"/>
      <c r="M596" s="102"/>
      <c r="P596" s="19"/>
      <c r="Q596" s="19"/>
      <c r="R596" s="44"/>
      <c r="T596" s="55"/>
    </row>
    <row r="597" spans="1:20" hidden="1" x14ac:dyDescent="0.25">
      <c r="A597" s="55"/>
      <c r="B597" s="55"/>
      <c r="H597" s="90"/>
      <c r="L597" s="123"/>
      <c r="M597" s="102"/>
      <c r="P597" s="19"/>
      <c r="Q597" s="19"/>
      <c r="R597" s="44"/>
      <c r="T597" s="55"/>
    </row>
    <row r="598" spans="1:20" hidden="1" x14ac:dyDescent="0.25">
      <c r="A598" s="55"/>
      <c r="B598" s="55"/>
      <c r="H598" s="90"/>
      <c r="L598" s="123"/>
      <c r="M598" s="102"/>
      <c r="P598" s="19"/>
      <c r="Q598" s="19"/>
      <c r="R598" s="44"/>
      <c r="T598" s="55"/>
    </row>
    <row r="599" spans="1:20" hidden="1" x14ac:dyDescent="0.25">
      <c r="A599" s="55"/>
      <c r="B599" s="55"/>
      <c r="H599" s="90"/>
      <c r="L599" s="123"/>
      <c r="M599" s="102"/>
      <c r="P599" s="19"/>
      <c r="Q599" s="19"/>
      <c r="R599" s="44"/>
      <c r="T599" s="55"/>
    </row>
    <row r="600" spans="1:20" hidden="1" x14ac:dyDescent="0.25">
      <c r="A600" s="55"/>
      <c r="B600" s="55"/>
      <c r="H600" s="90"/>
      <c r="L600" s="123"/>
      <c r="M600" s="102"/>
      <c r="P600" s="19"/>
      <c r="Q600" s="19"/>
      <c r="R600" s="44"/>
      <c r="T600" s="55"/>
    </row>
    <row r="601" spans="1:20" hidden="1" x14ac:dyDescent="0.25">
      <c r="A601" s="55"/>
      <c r="B601" s="55"/>
      <c r="H601" s="90"/>
      <c r="L601" s="123"/>
      <c r="M601" s="102"/>
      <c r="P601" s="19"/>
      <c r="Q601" s="19"/>
      <c r="R601" s="44"/>
      <c r="T601" s="55"/>
    </row>
    <row r="602" spans="1:20" hidden="1" x14ac:dyDescent="0.25">
      <c r="A602" s="55"/>
      <c r="B602" s="55"/>
      <c r="H602" s="90"/>
      <c r="L602" s="123"/>
      <c r="M602" s="102"/>
      <c r="P602" s="19"/>
      <c r="Q602" s="19"/>
      <c r="R602" s="44"/>
      <c r="T602" s="55"/>
    </row>
    <row r="603" spans="1:20" hidden="1" x14ac:dyDescent="0.25">
      <c r="A603" s="55"/>
      <c r="B603" s="55"/>
      <c r="H603" s="90"/>
      <c r="L603" s="123"/>
      <c r="M603" s="102"/>
      <c r="P603" s="19"/>
      <c r="Q603" s="19"/>
      <c r="R603" s="44"/>
      <c r="T603" s="55"/>
    </row>
    <row r="604" spans="1:20" hidden="1" x14ac:dyDescent="0.25">
      <c r="A604" s="55"/>
      <c r="B604" s="55"/>
      <c r="H604" s="90"/>
      <c r="L604" s="123"/>
      <c r="M604" s="102"/>
      <c r="P604" s="19"/>
      <c r="Q604" s="19"/>
      <c r="R604" s="44"/>
      <c r="T604" s="55"/>
    </row>
    <row r="605" spans="1:20" hidden="1" x14ac:dyDescent="0.25">
      <c r="A605" s="55"/>
      <c r="B605" s="55"/>
      <c r="H605" s="90"/>
      <c r="L605" s="123"/>
      <c r="M605" s="102"/>
      <c r="P605" s="19"/>
      <c r="Q605" s="19"/>
      <c r="R605" s="44"/>
      <c r="T605" s="55"/>
    </row>
    <row r="606" spans="1:20" hidden="1" x14ac:dyDescent="0.25">
      <c r="A606" s="55"/>
      <c r="B606" s="55"/>
      <c r="H606" s="90"/>
      <c r="L606" s="123"/>
      <c r="M606" s="102"/>
      <c r="P606" s="19"/>
      <c r="Q606" s="19"/>
      <c r="R606" s="44"/>
      <c r="T606" s="55"/>
    </row>
    <row r="607" spans="1:20" hidden="1" x14ac:dyDescent="0.25">
      <c r="A607" s="55"/>
      <c r="B607" s="55"/>
      <c r="H607" s="90"/>
      <c r="L607" s="123"/>
      <c r="M607" s="102"/>
      <c r="P607" s="19"/>
      <c r="Q607" s="19"/>
      <c r="R607" s="44"/>
      <c r="T607" s="55"/>
    </row>
    <row r="608" spans="1:20" hidden="1" x14ac:dyDescent="0.25">
      <c r="A608" s="55"/>
      <c r="B608" s="55"/>
      <c r="H608" s="90"/>
      <c r="L608" s="123"/>
      <c r="M608" s="102"/>
      <c r="P608" s="19"/>
      <c r="Q608" s="19"/>
      <c r="R608" s="44"/>
      <c r="T608" s="55"/>
    </row>
    <row r="609" spans="1:20" hidden="1" x14ac:dyDescent="0.25">
      <c r="A609" s="55"/>
      <c r="B609" s="55"/>
      <c r="H609" s="90"/>
      <c r="L609" s="123"/>
      <c r="M609" s="102"/>
      <c r="P609" s="19"/>
      <c r="Q609" s="19"/>
      <c r="R609" s="44"/>
      <c r="T609" s="55"/>
    </row>
    <row r="610" spans="1:20" hidden="1" x14ac:dyDescent="0.25">
      <c r="A610" s="55"/>
      <c r="B610" s="55"/>
      <c r="H610" s="90"/>
      <c r="L610" s="123"/>
      <c r="M610" s="102"/>
      <c r="P610" s="19"/>
      <c r="Q610" s="19"/>
      <c r="R610" s="44"/>
      <c r="T610" s="55"/>
    </row>
    <row r="611" spans="1:20" hidden="1" x14ac:dyDescent="0.25">
      <c r="A611" s="55"/>
      <c r="B611" s="55"/>
      <c r="H611" s="90"/>
      <c r="L611" s="123"/>
      <c r="M611" s="102"/>
      <c r="P611" s="19"/>
      <c r="Q611" s="19"/>
      <c r="R611" s="44"/>
      <c r="T611" s="55"/>
    </row>
    <row r="612" spans="1:20" hidden="1" x14ac:dyDescent="0.25">
      <c r="A612" s="55"/>
      <c r="B612" s="55"/>
      <c r="H612" s="90"/>
      <c r="L612" s="123"/>
      <c r="M612" s="102"/>
      <c r="P612" s="19"/>
      <c r="Q612" s="19"/>
      <c r="R612" s="44"/>
      <c r="T612" s="55"/>
    </row>
    <row r="613" spans="1:20" hidden="1" x14ac:dyDescent="0.25">
      <c r="A613" s="55"/>
      <c r="B613" s="55"/>
      <c r="H613" s="90"/>
      <c r="L613" s="123"/>
      <c r="M613" s="102"/>
      <c r="P613" s="19"/>
      <c r="Q613" s="19"/>
      <c r="R613" s="44"/>
      <c r="T613" s="55"/>
    </row>
    <row r="614" spans="1:20" hidden="1" x14ac:dyDescent="0.25">
      <c r="A614" s="55"/>
      <c r="B614" s="55"/>
      <c r="H614" s="90"/>
      <c r="L614" s="123"/>
      <c r="M614" s="102"/>
      <c r="P614" s="19"/>
      <c r="Q614" s="19"/>
      <c r="R614" s="44"/>
      <c r="T614" s="55"/>
    </row>
    <row r="615" spans="1:20" hidden="1" x14ac:dyDescent="0.25">
      <c r="A615" s="55"/>
      <c r="B615" s="55"/>
      <c r="H615" s="90"/>
      <c r="L615" s="123"/>
      <c r="M615" s="102"/>
      <c r="P615" s="19"/>
      <c r="Q615" s="19"/>
      <c r="R615" s="44"/>
      <c r="T615" s="55"/>
    </row>
    <row r="616" spans="1:20" hidden="1" x14ac:dyDescent="0.25">
      <c r="A616" s="55"/>
      <c r="B616" s="55"/>
      <c r="H616" s="90"/>
      <c r="L616" s="123"/>
      <c r="M616" s="102"/>
      <c r="P616" s="19"/>
      <c r="Q616" s="19"/>
      <c r="R616" s="44"/>
      <c r="T616" s="55"/>
    </row>
    <row r="617" spans="1:20" hidden="1" x14ac:dyDescent="0.25">
      <c r="A617" s="55"/>
      <c r="B617" s="55"/>
      <c r="H617" s="90"/>
      <c r="L617" s="123"/>
      <c r="M617" s="102"/>
      <c r="P617" s="19"/>
      <c r="Q617" s="19"/>
      <c r="R617" s="44"/>
      <c r="T617" s="55"/>
    </row>
    <row r="618" spans="1:20" hidden="1" x14ac:dyDescent="0.25">
      <c r="A618" s="55"/>
      <c r="B618" s="55"/>
      <c r="H618" s="90"/>
      <c r="L618" s="123"/>
      <c r="M618" s="102"/>
      <c r="P618" s="19"/>
      <c r="Q618" s="19"/>
      <c r="R618" s="44"/>
      <c r="T618" s="55"/>
    </row>
    <row r="619" spans="1:20" hidden="1" x14ac:dyDescent="0.25">
      <c r="A619" s="55"/>
      <c r="B619" s="55"/>
      <c r="H619" s="90"/>
      <c r="L619" s="123"/>
      <c r="M619" s="102"/>
      <c r="P619" s="19"/>
      <c r="Q619" s="19"/>
      <c r="R619" s="44"/>
      <c r="T619" s="55"/>
    </row>
    <row r="620" spans="1:20" hidden="1" x14ac:dyDescent="0.25">
      <c r="A620" s="55"/>
      <c r="B620" s="55"/>
      <c r="H620" s="90"/>
      <c r="L620" s="123"/>
      <c r="M620" s="102"/>
      <c r="P620" s="19"/>
      <c r="Q620" s="19"/>
      <c r="R620" s="44"/>
      <c r="T620" s="55"/>
    </row>
    <row r="621" spans="1:20" hidden="1" x14ac:dyDescent="0.25">
      <c r="A621" s="55"/>
      <c r="B621" s="55"/>
      <c r="H621" s="90"/>
      <c r="L621" s="123"/>
      <c r="M621" s="102"/>
      <c r="P621" s="19"/>
      <c r="Q621" s="19"/>
      <c r="R621" s="44"/>
      <c r="T621" s="55"/>
    </row>
    <row r="622" spans="1:20" hidden="1" x14ac:dyDescent="0.25">
      <c r="A622" s="55"/>
      <c r="B622" s="55"/>
      <c r="H622" s="90"/>
      <c r="L622" s="123"/>
      <c r="M622" s="102"/>
      <c r="P622" s="19"/>
      <c r="Q622" s="19"/>
      <c r="R622" s="44"/>
      <c r="T622" s="55"/>
    </row>
    <row r="623" spans="1:20" hidden="1" x14ac:dyDescent="0.25">
      <c r="A623" s="55"/>
      <c r="B623" s="55"/>
      <c r="H623" s="90"/>
      <c r="L623" s="123"/>
      <c r="M623" s="102"/>
      <c r="P623" s="19"/>
      <c r="Q623" s="19"/>
      <c r="R623" s="44"/>
      <c r="T623" s="55"/>
    </row>
    <row r="624" spans="1:20" hidden="1" x14ac:dyDescent="0.25">
      <c r="A624" s="55"/>
      <c r="B624" s="55"/>
      <c r="H624" s="90"/>
      <c r="L624" s="123"/>
      <c r="M624" s="102"/>
      <c r="P624" s="19"/>
      <c r="Q624" s="19"/>
      <c r="R624" s="44"/>
      <c r="T624" s="55"/>
    </row>
    <row r="625" spans="1:20" hidden="1" x14ac:dyDescent="0.25">
      <c r="A625" s="55"/>
      <c r="B625" s="55"/>
      <c r="H625" s="90"/>
      <c r="L625" s="123"/>
      <c r="M625" s="102"/>
      <c r="P625" s="19"/>
      <c r="Q625" s="19"/>
      <c r="R625" s="44"/>
      <c r="T625" s="55"/>
    </row>
    <row r="626" spans="1:20" hidden="1" x14ac:dyDescent="0.25">
      <c r="A626" s="55"/>
      <c r="B626" s="55"/>
      <c r="H626" s="90"/>
      <c r="L626" s="123"/>
      <c r="M626" s="102"/>
      <c r="P626" s="19"/>
      <c r="Q626" s="19"/>
      <c r="R626" s="44"/>
      <c r="T626" s="55"/>
    </row>
    <row r="627" spans="1:20" hidden="1" x14ac:dyDescent="0.25">
      <c r="A627" s="55"/>
      <c r="B627" s="55"/>
      <c r="H627" s="90"/>
      <c r="L627" s="123"/>
      <c r="M627" s="102"/>
      <c r="P627" s="19"/>
      <c r="Q627" s="19"/>
      <c r="R627" s="44"/>
      <c r="T627" s="55"/>
    </row>
    <row r="628" spans="1:20" hidden="1" x14ac:dyDescent="0.25">
      <c r="A628" s="55"/>
      <c r="B628" s="55"/>
      <c r="H628" s="90"/>
      <c r="L628" s="123"/>
      <c r="M628" s="102"/>
      <c r="P628" s="19"/>
      <c r="Q628" s="19"/>
      <c r="R628" s="44"/>
      <c r="T628" s="55"/>
    </row>
    <row r="629" spans="1:20" hidden="1" x14ac:dyDescent="0.25">
      <c r="A629" s="55"/>
      <c r="B629" s="55"/>
      <c r="H629" s="90"/>
      <c r="L629" s="123"/>
      <c r="M629" s="102"/>
      <c r="P629" s="19"/>
      <c r="Q629" s="19"/>
      <c r="R629" s="44"/>
      <c r="T629" s="55"/>
    </row>
    <row r="630" spans="1:20" hidden="1" x14ac:dyDescent="0.25">
      <c r="A630" s="55"/>
      <c r="B630" s="55"/>
      <c r="H630" s="90"/>
      <c r="L630" s="123"/>
      <c r="M630" s="102"/>
      <c r="P630" s="19"/>
      <c r="Q630" s="19"/>
      <c r="R630" s="44"/>
      <c r="T630" s="55"/>
    </row>
    <row r="631" spans="1:20" hidden="1" x14ac:dyDescent="0.25">
      <c r="A631" s="55"/>
      <c r="B631" s="55"/>
      <c r="H631" s="90"/>
      <c r="L631" s="123"/>
      <c r="M631" s="102"/>
      <c r="P631" s="19"/>
      <c r="Q631" s="19"/>
      <c r="R631" s="44"/>
      <c r="T631" s="55"/>
    </row>
    <row r="632" spans="1:20" hidden="1" x14ac:dyDescent="0.25">
      <c r="A632" s="55"/>
      <c r="B632" s="55"/>
      <c r="H632" s="90"/>
      <c r="L632" s="123"/>
      <c r="M632" s="102"/>
      <c r="P632" s="19"/>
      <c r="Q632" s="19"/>
      <c r="R632" s="44"/>
      <c r="T632" s="55"/>
    </row>
    <row r="633" spans="1:20" hidden="1" x14ac:dyDescent="0.25">
      <c r="A633" s="55"/>
      <c r="B633" s="55"/>
      <c r="H633" s="90"/>
      <c r="L633" s="123"/>
      <c r="M633" s="102"/>
      <c r="P633" s="19"/>
      <c r="Q633" s="19"/>
      <c r="R633" s="44"/>
      <c r="T633" s="55"/>
    </row>
    <row r="634" spans="1:20" hidden="1" x14ac:dyDescent="0.25">
      <c r="A634" s="55"/>
      <c r="B634" s="55"/>
      <c r="H634" s="90"/>
      <c r="L634" s="123"/>
      <c r="M634" s="102"/>
      <c r="P634" s="19"/>
      <c r="Q634" s="19"/>
      <c r="R634" s="44"/>
      <c r="T634" s="55"/>
    </row>
    <row r="635" spans="1:20" hidden="1" x14ac:dyDescent="0.25">
      <c r="A635" s="55"/>
      <c r="B635" s="55"/>
      <c r="H635" s="90"/>
      <c r="L635" s="123"/>
      <c r="M635" s="102"/>
      <c r="P635" s="19"/>
      <c r="Q635" s="19"/>
      <c r="R635" s="44"/>
      <c r="T635" s="55"/>
    </row>
    <row r="636" spans="1:20" hidden="1" x14ac:dyDescent="0.25">
      <c r="A636" s="55"/>
      <c r="B636" s="55"/>
      <c r="H636" s="90"/>
      <c r="L636" s="123"/>
      <c r="M636" s="102"/>
      <c r="P636" s="19"/>
      <c r="Q636" s="19"/>
      <c r="R636" s="44"/>
      <c r="T636" s="55"/>
    </row>
    <row r="637" spans="1:20" hidden="1" x14ac:dyDescent="0.25">
      <c r="A637" s="55"/>
      <c r="B637" s="55"/>
      <c r="H637" s="90"/>
      <c r="L637" s="123"/>
      <c r="M637" s="102"/>
      <c r="P637" s="19"/>
      <c r="Q637" s="19"/>
      <c r="R637" s="44"/>
      <c r="T637" s="55"/>
    </row>
    <row r="638" spans="1:20" hidden="1" x14ac:dyDescent="0.25">
      <c r="A638" s="55"/>
      <c r="B638" s="55"/>
      <c r="H638" s="90"/>
      <c r="L638" s="123"/>
      <c r="M638" s="102"/>
      <c r="P638" s="19"/>
      <c r="Q638" s="19"/>
      <c r="R638" s="44"/>
      <c r="T638" s="55"/>
    </row>
    <row r="639" spans="1:20" hidden="1" x14ac:dyDescent="0.25">
      <c r="A639" s="55"/>
      <c r="B639" s="55"/>
      <c r="H639" s="90"/>
      <c r="L639" s="123"/>
      <c r="M639" s="102"/>
      <c r="P639" s="19"/>
      <c r="Q639" s="19"/>
      <c r="R639" s="44"/>
      <c r="T639" s="55"/>
    </row>
    <row r="640" spans="1:20" hidden="1" x14ac:dyDescent="0.25">
      <c r="A640" s="55"/>
      <c r="B640" s="55"/>
      <c r="H640" s="90"/>
      <c r="L640" s="123"/>
      <c r="M640" s="102"/>
      <c r="P640" s="19"/>
      <c r="Q640" s="19"/>
      <c r="R640" s="44"/>
      <c r="T640" s="55"/>
    </row>
    <row r="641" spans="1:20" hidden="1" x14ac:dyDescent="0.25">
      <c r="A641" s="55"/>
      <c r="B641" s="55"/>
      <c r="H641" s="90"/>
      <c r="L641" s="123"/>
      <c r="M641" s="102"/>
      <c r="P641" s="19"/>
      <c r="Q641" s="19"/>
      <c r="R641" s="44"/>
      <c r="T641" s="55"/>
    </row>
    <row r="642" spans="1:20" hidden="1" x14ac:dyDescent="0.25">
      <c r="A642" s="55"/>
      <c r="B642" s="55"/>
      <c r="H642" s="90"/>
      <c r="L642" s="123"/>
      <c r="M642" s="102"/>
      <c r="P642" s="19"/>
      <c r="Q642" s="19"/>
      <c r="R642" s="44"/>
      <c r="T642" s="55"/>
    </row>
    <row r="643" spans="1:20" hidden="1" x14ac:dyDescent="0.25">
      <c r="A643" s="55"/>
      <c r="B643" s="55"/>
      <c r="H643" s="90"/>
      <c r="L643" s="123"/>
      <c r="M643" s="102"/>
      <c r="P643" s="19"/>
      <c r="Q643" s="19"/>
      <c r="R643" s="44"/>
      <c r="T643" s="55"/>
    </row>
    <row r="644" spans="1:20" hidden="1" x14ac:dyDescent="0.25">
      <c r="A644" s="55"/>
      <c r="B644" s="55"/>
      <c r="H644" s="90"/>
      <c r="L644" s="123"/>
      <c r="M644" s="102"/>
      <c r="P644" s="19"/>
      <c r="Q644" s="19"/>
      <c r="R644" s="44"/>
      <c r="T644" s="55"/>
    </row>
    <row r="645" spans="1:20" hidden="1" x14ac:dyDescent="0.25">
      <c r="A645" s="55"/>
      <c r="B645" s="55"/>
      <c r="H645" s="90"/>
      <c r="L645" s="123"/>
      <c r="M645" s="102"/>
      <c r="P645" s="19"/>
      <c r="Q645" s="19"/>
      <c r="R645" s="44"/>
      <c r="T645" s="55"/>
    </row>
    <row r="646" spans="1:20" hidden="1" x14ac:dyDescent="0.25">
      <c r="A646" s="55"/>
      <c r="B646" s="55"/>
      <c r="H646" s="90"/>
      <c r="L646" s="123"/>
      <c r="M646" s="102"/>
      <c r="P646" s="19"/>
      <c r="Q646" s="19"/>
      <c r="R646" s="44"/>
      <c r="T646" s="55"/>
    </row>
    <row r="647" spans="1:20" hidden="1" x14ac:dyDescent="0.25">
      <c r="A647" s="55"/>
      <c r="B647" s="55"/>
      <c r="H647" s="90"/>
      <c r="L647" s="123"/>
      <c r="M647" s="102"/>
      <c r="P647" s="19"/>
      <c r="Q647" s="19"/>
      <c r="R647" s="44"/>
      <c r="T647" s="55"/>
    </row>
    <row r="648" spans="1:20" hidden="1" x14ac:dyDescent="0.25">
      <c r="A648" s="55"/>
      <c r="B648" s="55"/>
      <c r="H648" s="90"/>
      <c r="L648" s="123"/>
      <c r="M648" s="102"/>
      <c r="P648" s="19"/>
      <c r="Q648" s="19"/>
      <c r="R648" s="44"/>
      <c r="T648" s="55"/>
    </row>
    <row r="649" spans="1:20" hidden="1" x14ac:dyDescent="0.25">
      <c r="A649" s="55"/>
      <c r="B649" s="55"/>
      <c r="H649" s="90"/>
      <c r="L649" s="123"/>
      <c r="M649" s="102"/>
      <c r="P649" s="19"/>
      <c r="Q649" s="19"/>
      <c r="R649" s="44"/>
      <c r="T649" s="55"/>
    </row>
    <row r="650" spans="1:20" hidden="1" x14ac:dyDescent="0.25">
      <c r="A650" s="55"/>
      <c r="B650" s="55"/>
      <c r="H650" s="90"/>
      <c r="L650" s="123"/>
      <c r="M650" s="102"/>
      <c r="P650" s="19"/>
      <c r="Q650" s="19"/>
      <c r="R650" s="44"/>
      <c r="T650" s="55"/>
    </row>
    <row r="651" spans="1:20" hidden="1" x14ac:dyDescent="0.25">
      <c r="A651" s="55"/>
      <c r="B651" s="55"/>
      <c r="H651" s="90"/>
      <c r="L651" s="123"/>
      <c r="M651" s="102"/>
      <c r="P651" s="19"/>
      <c r="Q651" s="19"/>
      <c r="R651" s="44"/>
      <c r="T651" s="55"/>
    </row>
    <row r="652" spans="1:20" hidden="1" x14ac:dyDescent="0.25">
      <c r="A652" s="55"/>
      <c r="B652" s="55"/>
      <c r="H652" s="90"/>
      <c r="L652" s="123"/>
      <c r="M652" s="102"/>
      <c r="P652" s="19"/>
      <c r="Q652" s="19"/>
      <c r="R652" s="44"/>
      <c r="T652" s="55"/>
    </row>
    <row r="653" spans="1:20" hidden="1" x14ac:dyDescent="0.25">
      <c r="A653" s="55"/>
      <c r="B653" s="55"/>
      <c r="H653" s="90"/>
      <c r="L653" s="123"/>
      <c r="M653" s="102"/>
      <c r="P653" s="19"/>
      <c r="Q653" s="19"/>
      <c r="R653" s="44"/>
      <c r="T653" s="55"/>
    </row>
    <row r="654" spans="1:20" hidden="1" x14ac:dyDescent="0.25">
      <c r="A654" s="55"/>
      <c r="B654" s="55"/>
      <c r="H654" s="90"/>
      <c r="L654" s="123"/>
      <c r="M654" s="102"/>
      <c r="P654" s="19"/>
      <c r="Q654" s="19"/>
      <c r="R654" s="44"/>
      <c r="T654" s="55"/>
    </row>
    <row r="655" spans="1:20" hidden="1" x14ac:dyDescent="0.25">
      <c r="A655" s="55"/>
      <c r="B655" s="55"/>
      <c r="H655" s="90"/>
      <c r="L655" s="123"/>
      <c r="M655" s="102"/>
      <c r="P655" s="19"/>
      <c r="Q655" s="19"/>
      <c r="R655" s="44"/>
      <c r="T655" s="55"/>
    </row>
    <row r="656" spans="1:20" hidden="1" x14ac:dyDescent="0.25">
      <c r="A656" s="55"/>
      <c r="B656" s="55"/>
      <c r="H656" s="90"/>
      <c r="L656" s="123"/>
      <c r="M656" s="102"/>
      <c r="P656" s="19"/>
      <c r="Q656" s="19"/>
      <c r="R656" s="44"/>
      <c r="T656" s="55"/>
    </row>
    <row r="657" spans="1:20" hidden="1" x14ac:dyDescent="0.25">
      <c r="A657" s="55"/>
      <c r="B657" s="55"/>
      <c r="H657" s="90"/>
      <c r="L657" s="123"/>
      <c r="M657" s="102"/>
      <c r="P657" s="19"/>
      <c r="Q657" s="19"/>
      <c r="R657" s="44"/>
      <c r="T657" s="55"/>
    </row>
    <row r="658" spans="1:20" hidden="1" x14ac:dyDescent="0.25">
      <c r="A658" s="55"/>
      <c r="B658" s="55"/>
      <c r="H658" s="90"/>
      <c r="L658" s="123"/>
      <c r="M658" s="102"/>
      <c r="P658" s="19"/>
      <c r="Q658" s="19"/>
      <c r="R658" s="44"/>
      <c r="T658" s="55"/>
    </row>
    <row r="659" spans="1:20" hidden="1" x14ac:dyDescent="0.25">
      <c r="A659" s="55"/>
      <c r="B659" s="55"/>
      <c r="H659" s="90"/>
      <c r="L659" s="123"/>
      <c r="M659" s="102"/>
      <c r="P659" s="19"/>
      <c r="Q659" s="19"/>
      <c r="R659" s="44"/>
      <c r="T659" s="55"/>
    </row>
    <row r="660" spans="1:20" hidden="1" x14ac:dyDescent="0.25">
      <c r="A660" s="55"/>
      <c r="B660" s="55"/>
      <c r="H660" s="90"/>
      <c r="L660" s="123"/>
      <c r="M660" s="102"/>
      <c r="P660" s="19"/>
      <c r="Q660" s="19"/>
      <c r="R660" s="44"/>
      <c r="T660" s="55"/>
    </row>
    <row r="661" spans="1:20" hidden="1" x14ac:dyDescent="0.25">
      <c r="A661" s="55"/>
      <c r="B661" s="55"/>
      <c r="H661" s="90"/>
      <c r="L661" s="123"/>
      <c r="M661" s="102"/>
      <c r="P661" s="19"/>
      <c r="Q661" s="19"/>
      <c r="R661" s="44"/>
      <c r="T661" s="55"/>
    </row>
    <row r="662" spans="1:20" hidden="1" x14ac:dyDescent="0.25">
      <c r="A662" s="55"/>
      <c r="B662" s="55"/>
      <c r="H662" s="90"/>
      <c r="L662" s="123"/>
      <c r="M662" s="102"/>
      <c r="P662" s="19"/>
      <c r="Q662" s="19"/>
      <c r="R662" s="44"/>
      <c r="T662" s="55"/>
    </row>
    <row r="663" spans="1:20" hidden="1" x14ac:dyDescent="0.25">
      <c r="A663" s="55"/>
      <c r="B663" s="55"/>
      <c r="H663" s="90"/>
      <c r="L663" s="123"/>
      <c r="M663" s="102"/>
      <c r="P663" s="19"/>
      <c r="Q663" s="19"/>
      <c r="R663" s="44"/>
      <c r="T663" s="55"/>
    </row>
    <row r="664" spans="1:20" hidden="1" x14ac:dyDescent="0.25">
      <c r="A664" s="55"/>
      <c r="B664" s="55"/>
      <c r="H664" s="90"/>
      <c r="L664" s="123"/>
      <c r="M664" s="102"/>
      <c r="P664" s="19"/>
      <c r="Q664" s="19"/>
      <c r="R664" s="44"/>
      <c r="T664" s="55"/>
    </row>
    <row r="665" spans="1:20" hidden="1" x14ac:dyDescent="0.25">
      <c r="A665" s="55"/>
      <c r="B665" s="55"/>
      <c r="H665" s="90"/>
      <c r="L665" s="123"/>
      <c r="M665" s="102"/>
      <c r="P665" s="19"/>
      <c r="Q665" s="19"/>
      <c r="R665" s="44"/>
      <c r="T665" s="55"/>
    </row>
    <row r="666" spans="1:20" hidden="1" x14ac:dyDescent="0.25">
      <c r="A666" s="55"/>
      <c r="B666" s="55"/>
      <c r="H666" s="90"/>
      <c r="L666" s="123"/>
      <c r="M666" s="102"/>
      <c r="P666" s="19"/>
      <c r="Q666" s="19"/>
      <c r="R666" s="44"/>
      <c r="T666" s="55"/>
    </row>
    <row r="667" spans="1:20" hidden="1" x14ac:dyDescent="0.25">
      <c r="A667" s="55"/>
      <c r="B667" s="55"/>
      <c r="H667" s="90"/>
      <c r="L667" s="123"/>
      <c r="M667" s="102"/>
      <c r="P667" s="19"/>
      <c r="Q667" s="19"/>
      <c r="R667" s="44"/>
      <c r="T667" s="55"/>
    </row>
    <row r="668" spans="1:20" hidden="1" x14ac:dyDescent="0.25">
      <c r="A668" s="55"/>
      <c r="B668" s="55"/>
      <c r="H668" s="90"/>
      <c r="L668" s="123"/>
      <c r="M668" s="102"/>
      <c r="P668" s="19"/>
      <c r="Q668" s="19"/>
      <c r="R668" s="44"/>
      <c r="T668" s="55"/>
    </row>
    <row r="669" spans="1:20" hidden="1" x14ac:dyDescent="0.25">
      <c r="A669" s="55"/>
      <c r="B669" s="55"/>
      <c r="H669" s="90"/>
      <c r="L669" s="123"/>
      <c r="M669" s="102"/>
      <c r="P669" s="19"/>
      <c r="Q669" s="19"/>
      <c r="R669" s="44"/>
      <c r="T669" s="55"/>
    </row>
    <row r="670" spans="1:20" hidden="1" x14ac:dyDescent="0.25">
      <c r="A670" s="55"/>
      <c r="B670" s="55"/>
      <c r="H670" s="90"/>
      <c r="L670" s="123"/>
      <c r="M670" s="102"/>
      <c r="P670" s="19"/>
      <c r="Q670" s="19"/>
      <c r="R670" s="44"/>
      <c r="T670" s="55"/>
    </row>
    <row r="671" spans="1:20" hidden="1" x14ac:dyDescent="0.25">
      <c r="A671" s="55"/>
      <c r="B671" s="55"/>
      <c r="H671" s="90"/>
      <c r="L671" s="123"/>
      <c r="M671" s="102"/>
      <c r="P671" s="19"/>
      <c r="Q671" s="19"/>
      <c r="R671" s="44"/>
      <c r="T671" s="55"/>
    </row>
    <row r="672" spans="1:20" hidden="1" x14ac:dyDescent="0.25">
      <c r="A672" s="55"/>
      <c r="B672" s="55"/>
      <c r="H672" s="90"/>
      <c r="L672" s="123"/>
      <c r="M672" s="102"/>
      <c r="P672" s="19"/>
      <c r="Q672" s="19"/>
      <c r="R672" s="44"/>
      <c r="T672" s="55"/>
    </row>
    <row r="673" spans="1:20" hidden="1" x14ac:dyDescent="0.25">
      <c r="A673" s="55"/>
      <c r="B673" s="55"/>
      <c r="H673" s="90"/>
      <c r="L673" s="123"/>
      <c r="M673" s="102"/>
      <c r="P673" s="19"/>
      <c r="Q673" s="19"/>
      <c r="R673" s="44"/>
      <c r="T673" s="55"/>
    </row>
    <row r="674" spans="1:20" hidden="1" x14ac:dyDescent="0.25">
      <c r="A674" s="55"/>
      <c r="B674" s="55"/>
      <c r="H674" s="90"/>
      <c r="L674" s="123"/>
      <c r="M674" s="102"/>
      <c r="P674" s="19"/>
      <c r="Q674" s="19"/>
      <c r="R674" s="44"/>
      <c r="T674" s="55"/>
    </row>
    <row r="675" spans="1:20" hidden="1" x14ac:dyDescent="0.25">
      <c r="A675" s="55"/>
      <c r="B675" s="55"/>
      <c r="H675" s="90"/>
      <c r="L675" s="123"/>
      <c r="M675" s="102"/>
      <c r="P675" s="19"/>
      <c r="Q675" s="19"/>
      <c r="R675" s="44"/>
      <c r="T675" s="55"/>
    </row>
    <row r="676" spans="1:20" hidden="1" x14ac:dyDescent="0.25">
      <c r="A676" s="55"/>
      <c r="B676" s="55"/>
      <c r="H676" s="90"/>
      <c r="L676" s="123"/>
      <c r="M676" s="102"/>
      <c r="P676" s="19"/>
      <c r="Q676" s="19"/>
      <c r="R676" s="44"/>
      <c r="T676" s="55"/>
    </row>
    <row r="677" spans="1:20" hidden="1" x14ac:dyDescent="0.25">
      <c r="A677" s="55"/>
      <c r="B677" s="55"/>
      <c r="H677" s="90"/>
      <c r="L677" s="123"/>
      <c r="M677" s="102"/>
      <c r="P677" s="19"/>
      <c r="Q677" s="19"/>
      <c r="R677" s="44"/>
      <c r="T677" s="55"/>
    </row>
    <row r="678" spans="1:20" hidden="1" x14ac:dyDescent="0.25">
      <c r="A678" s="55"/>
      <c r="B678" s="55"/>
      <c r="H678" s="90"/>
      <c r="L678" s="123"/>
      <c r="M678" s="102"/>
      <c r="P678" s="19"/>
      <c r="Q678" s="19"/>
      <c r="R678" s="44"/>
      <c r="T678" s="55"/>
    </row>
    <row r="679" spans="1:20" hidden="1" x14ac:dyDescent="0.25">
      <c r="A679" s="55"/>
      <c r="B679" s="55"/>
      <c r="H679" s="90"/>
      <c r="L679" s="123"/>
      <c r="M679" s="102"/>
      <c r="P679" s="19"/>
      <c r="Q679" s="19"/>
      <c r="R679" s="44"/>
      <c r="T679" s="55"/>
    </row>
    <row r="680" spans="1:20" hidden="1" x14ac:dyDescent="0.25">
      <c r="A680" s="55"/>
      <c r="B680" s="55"/>
      <c r="H680" s="90"/>
      <c r="L680" s="123"/>
      <c r="M680" s="102"/>
      <c r="P680" s="19"/>
      <c r="Q680" s="19"/>
      <c r="R680" s="44"/>
      <c r="T680" s="55"/>
    </row>
    <row r="681" spans="1:20" hidden="1" x14ac:dyDescent="0.25">
      <c r="A681" s="55"/>
      <c r="B681" s="55"/>
      <c r="H681" s="90"/>
      <c r="L681" s="123"/>
      <c r="M681" s="102"/>
      <c r="P681" s="19"/>
      <c r="Q681" s="19"/>
      <c r="R681" s="44"/>
      <c r="T681" s="55"/>
    </row>
    <row r="682" spans="1:20" hidden="1" x14ac:dyDescent="0.25">
      <c r="A682" s="55"/>
      <c r="B682" s="55"/>
      <c r="H682" s="90"/>
      <c r="L682" s="123"/>
      <c r="M682" s="102"/>
      <c r="P682" s="19"/>
      <c r="Q682" s="19"/>
      <c r="R682" s="44"/>
      <c r="T682" s="55"/>
    </row>
    <row r="683" spans="1:20" hidden="1" x14ac:dyDescent="0.25">
      <c r="A683" s="55"/>
      <c r="B683" s="55"/>
      <c r="H683" s="90"/>
      <c r="L683" s="123"/>
      <c r="M683" s="102"/>
      <c r="P683" s="19"/>
      <c r="Q683" s="19"/>
      <c r="R683" s="44"/>
      <c r="T683" s="55"/>
    </row>
    <row r="684" spans="1:20" hidden="1" x14ac:dyDescent="0.25">
      <c r="A684" s="55"/>
      <c r="B684" s="55"/>
      <c r="H684" s="90"/>
      <c r="L684" s="123"/>
      <c r="M684" s="102"/>
      <c r="P684" s="19"/>
      <c r="Q684" s="19"/>
      <c r="R684" s="44"/>
      <c r="T684" s="55"/>
    </row>
    <row r="685" spans="1:20" hidden="1" x14ac:dyDescent="0.25">
      <c r="A685" s="55"/>
      <c r="B685" s="55"/>
      <c r="H685" s="90"/>
      <c r="L685" s="123"/>
      <c r="M685" s="102"/>
      <c r="P685" s="19"/>
      <c r="Q685" s="19"/>
      <c r="R685" s="44"/>
      <c r="T685" s="55"/>
    </row>
    <row r="686" spans="1:20" hidden="1" x14ac:dyDescent="0.25">
      <c r="A686" s="55"/>
      <c r="B686" s="55"/>
      <c r="H686" s="90"/>
      <c r="L686" s="123"/>
      <c r="M686" s="102"/>
      <c r="P686" s="19"/>
      <c r="Q686" s="19"/>
      <c r="R686" s="44"/>
      <c r="T686" s="55"/>
    </row>
    <row r="687" spans="1:20" hidden="1" x14ac:dyDescent="0.25">
      <c r="A687" s="55"/>
      <c r="B687" s="55"/>
      <c r="H687" s="90"/>
      <c r="L687" s="123"/>
      <c r="M687" s="102"/>
      <c r="P687" s="19"/>
      <c r="Q687" s="19"/>
      <c r="R687" s="44"/>
      <c r="T687" s="55"/>
    </row>
    <row r="688" spans="1:20" hidden="1" x14ac:dyDescent="0.25">
      <c r="A688" s="55"/>
      <c r="B688" s="55"/>
      <c r="H688" s="90"/>
      <c r="L688" s="123"/>
      <c r="M688" s="102"/>
      <c r="P688" s="19"/>
      <c r="Q688" s="19"/>
      <c r="R688" s="44"/>
      <c r="T688" s="55"/>
    </row>
    <row r="689" spans="1:20" hidden="1" x14ac:dyDescent="0.25">
      <c r="A689" s="55"/>
      <c r="B689" s="55"/>
      <c r="H689" s="90"/>
      <c r="L689" s="123"/>
      <c r="M689" s="102"/>
      <c r="P689" s="19"/>
      <c r="Q689" s="19"/>
      <c r="R689" s="44"/>
      <c r="T689" s="55"/>
    </row>
    <row r="690" spans="1:20" hidden="1" x14ac:dyDescent="0.25">
      <c r="A690" s="55"/>
      <c r="B690" s="55"/>
      <c r="H690" s="90"/>
      <c r="L690" s="123"/>
      <c r="M690" s="102"/>
      <c r="P690" s="19"/>
      <c r="Q690" s="19"/>
      <c r="R690" s="44"/>
      <c r="T690" s="55"/>
    </row>
    <row r="691" spans="1:20" hidden="1" x14ac:dyDescent="0.25">
      <c r="A691" s="55"/>
      <c r="B691" s="55"/>
      <c r="H691" s="90"/>
      <c r="L691" s="123"/>
      <c r="M691" s="102"/>
      <c r="P691" s="19"/>
      <c r="Q691" s="19"/>
      <c r="R691" s="44"/>
      <c r="T691" s="55"/>
    </row>
    <row r="692" spans="1:20" hidden="1" x14ac:dyDescent="0.25">
      <c r="A692" s="55"/>
      <c r="B692" s="55"/>
      <c r="H692" s="90"/>
      <c r="L692" s="123"/>
      <c r="M692" s="102"/>
      <c r="P692" s="19"/>
      <c r="Q692" s="19"/>
      <c r="R692" s="44"/>
      <c r="T692" s="55"/>
    </row>
    <row r="693" spans="1:20" hidden="1" x14ac:dyDescent="0.25">
      <c r="A693" s="55"/>
      <c r="B693" s="55"/>
      <c r="H693" s="90"/>
      <c r="L693" s="123"/>
      <c r="M693" s="102"/>
      <c r="P693" s="19"/>
      <c r="Q693" s="19"/>
      <c r="R693" s="44"/>
      <c r="T693" s="55"/>
    </row>
    <row r="694" spans="1:20" hidden="1" x14ac:dyDescent="0.25">
      <c r="A694" s="55"/>
      <c r="B694" s="55"/>
      <c r="H694" s="90"/>
      <c r="L694" s="123"/>
      <c r="M694" s="102"/>
      <c r="P694" s="19"/>
      <c r="Q694" s="19"/>
      <c r="R694" s="44"/>
      <c r="T694" s="55"/>
    </row>
    <row r="695" spans="1:20" hidden="1" x14ac:dyDescent="0.25">
      <c r="A695" s="55"/>
      <c r="B695" s="55"/>
      <c r="H695" s="90"/>
      <c r="L695" s="123"/>
      <c r="M695" s="102"/>
      <c r="P695" s="19"/>
      <c r="Q695" s="19"/>
      <c r="R695" s="44"/>
      <c r="T695" s="55"/>
    </row>
    <row r="696" spans="1:20" hidden="1" x14ac:dyDescent="0.25">
      <c r="A696" s="55"/>
      <c r="B696" s="55"/>
      <c r="H696" s="90"/>
      <c r="L696" s="123"/>
      <c r="M696" s="102"/>
      <c r="P696" s="19"/>
      <c r="Q696" s="19"/>
      <c r="R696" s="44"/>
      <c r="T696" s="55"/>
    </row>
    <row r="697" spans="1:20" hidden="1" x14ac:dyDescent="0.25">
      <c r="A697" s="55"/>
      <c r="B697" s="55"/>
      <c r="H697" s="90"/>
      <c r="L697" s="123"/>
      <c r="M697" s="102"/>
      <c r="P697" s="19"/>
      <c r="Q697" s="19"/>
      <c r="R697" s="44"/>
      <c r="T697" s="55"/>
    </row>
    <row r="698" spans="1:20" hidden="1" x14ac:dyDescent="0.25">
      <c r="A698" s="55"/>
      <c r="B698" s="55"/>
      <c r="H698" s="90"/>
      <c r="L698" s="123"/>
      <c r="M698" s="102"/>
      <c r="P698" s="19"/>
      <c r="Q698" s="19"/>
      <c r="R698" s="44"/>
      <c r="T698" s="55"/>
    </row>
    <row r="699" spans="1:20" hidden="1" x14ac:dyDescent="0.25">
      <c r="A699" s="55"/>
      <c r="B699" s="55"/>
      <c r="H699" s="90"/>
      <c r="L699" s="123"/>
      <c r="M699" s="102"/>
      <c r="P699" s="19"/>
      <c r="Q699" s="19"/>
      <c r="R699" s="44"/>
      <c r="T699" s="55"/>
    </row>
    <row r="700" spans="1:20" hidden="1" x14ac:dyDescent="0.25">
      <c r="A700" s="55"/>
      <c r="B700" s="55"/>
      <c r="H700" s="90"/>
      <c r="L700" s="123"/>
      <c r="M700" s="102"/>
      <c r="P700" s="19"/>
      <c r="Q700" s="19"/>
      <c r="R700" s="44"/>
      <c r="T700" s="55"/>
    </row>
    <row r="701" spans="1:20" hidden="1" x14ac:dyDescent="0.25">
      <c r="A701" s="55"/>
      <c r="B701" s="55"/>
      <c r="H701" s="90"/>
      <c r="L701" s="123"/>
      <c r="M701" s="102"/>
      <c r="P701" s="19"/>
      <c r="Q701" s="19"/>
      <c r="R701" s="44"/>
      <c r="T701" s="55"/>
    </row>
    <row r="702" spans="1:20" hidden="1" x14ac:dyDescent="0.25">
      <c r="A702" s="55"/>
      <c r="B702" s="55"/>
      <c r="H702" s="90"/>
      <c r="L702" s="123"/>
      <c r="M702" s="102"/>
      <c r="P702" s="19"/>
      <c r="Q702" s="19"/>
      <c r="R702" s="44"/>
      <c r="T702" s="55"/>
    </row>
    <row r="703" spans="1:20" hidden="1" x14ac:dyDescent="0.25">
      <c r="A703" s="55"/>
      <c r="B703" s="55"/>
      <c r="H703" s="90"/>
      <c r="L703" s="123"/>
      <c r="M703" s="102"/>
      <c r="P703" s="19"/>
      <c r="Q703" s="19"/>
      <c r="R703" s="44"/>
      <c r="T703" s="55"/>
    </row>
    <row r="704" spans="1:20" hidden="1" x14ac:dyDescent="0.25">
      <c r="A704" s="55"/>
      <c r="B704" s="55"/>
      <c r="H704" s="90"/>
      <c r="L704" s="123"/>
      <c r="M704" s="102"/>
      <c r="P704" s="19"/>
      <c r="Q704" s="19"/>
      <c r="R704" s="44"/>
      <c r="T704" s="55"/>
    </row>
    <row r="705" spans="1:20" hidden="1" x14ac:dyDescent="0.25">
      <c r="A705" s="55"/>
      <c r="B705" s="55"/>
      <c r="H705" s="90"/>
      <c r="L705" s="123"/>
      <c r="M705" s="102"/>
      <c r="P705" s="19"/>
      <c r="Q705" s="19"/>
      <c r="R705" s="44"/>
      <c r="T705" s="55"/>
    </row>
    <row r="706" spans="1:20" hidden="1" x14ac:dyDescent="0.25">
      <c r="A706" s="55"/>
      <c r="B706" s="55"/>
      <c r="H706" s="90"/>
      <c r="L706" s="123"/>
      <c r="M706" s="102"/>
      <c r="P706" s="19"/>
      <c r="Q706" s="19"/>
      <c r="R706" s="44"/>
      <c r="T706" s="55"/>
    </row>
    <row r="707" spans="1:20" hidden="1" x14ac:dyDescent="0.25">
      <c r="A707" s="55"/>
      <c r="B707" s="55"/>
      <c r="H707" s="90"/>
      <c r="L707" s="123"/>
      <c r="M707" s="102"/>
      <c r="P707" s="19"/>
      <c r="Q707" s="19"/>
      <c r="R707" s="44"/>
      <c r="T707" s="55"/>
    </row>
    <row r="708" spans="1:20" hidden="1" x14ac:dyDescent="0.25">
      <c r="A708" s="55"/>
      <c r="B708" s="55"/>
      <c r="H708" s="90"/>
      <c r="L708" s="123"/>
      <c r="M708" s="102"/>
      <c r="P708" s="19"/>
      <c r="Q708" s="19"/>
      <c r="R708" s="44"/>
      <c r="T708" s="55"/>
    </row>
    <row r="709" spans="1:20" hidden="1" x14ac:dyDescent="0.25">
      <c r="A709" s="55"/>
      <c r="B709" s="55"/>
      <c r="H709" s="90"/>
      <c r="L709" s="123"/>
      <c r="M709" s="102"/>
      <c r="P709" s="19"/>
      <c r="Q709" s="19"/>
      <c r="R709" s="44"/>
      <c r="T709" s="55"/>
    </row>
    <row r="710" spans="1:20" hidden="1" x14ac:dyDescent="0.25">
      <c r="A710" s="55"/>
      <c r="B710" s="55"/>
      <c r="H710" s="90"/>
      <c r="L710" s="123"/>
      <c r="M710" s="102"/>
      <c r="P710" s="19"/>
      <c r="Q710" s="19"/>
      <c r="R710" s="44"/>
      <c r="T710" s="55"/>
    </row>
    <row r="711" spans="1:20" hidden="1" x14ac:dyDescent="0.25">
      <c r="A711" s="55"/>
      <c r="B711" s="55"/>
      <c r="H711" s="90"/>
      <c r="L711" s="123"/>
      <c r="M711" s="102"/>
      <c r="P711" s="19"/>
      <c r="Q711" s="19"/>
      <c r="R711" s="44"/>
      <c r="T711" s="55"/>
    </row>
    <row r="712" spans="1:20" hidden="1" x14ac:dyDescent="0.25">
      <c r="A712" s="55"/>
      <c r="B712" s="55"/>
      <c r="H712" s="90"/>
      <c r="L712" s="123"/>
      <c r="M712" s="102"/>
      <c r="P712" s="19"/>
      <c r="Q712" s="19"/>
      <c r="R712" s="44"/>
      <c r="T712" s="55"/>
    </row>
    <row r="713" spans="1:20" hidden="1" x14ac:dyDescent="0.25">
      <c r="A713" s="55"/>
      <c r="B713" s="55"/>
      <c r="H713" s="90"/>
      <c r="L713" s="123"/>
      <c r="M713" s="102"/>
      <c r="P713" s="19"/>
      <c r="Q713" s="19"/>
      <c r="R713" s="44"/>
      <c r="T713" s="55"/>
    </row>
    <row r="714" spans="1:20" hidden="1" x14ac:dyDescent="0.25">
      <c r="A714" s="55"/>
      <c r="B714" s="55"/>
      <c r="H714" s="90"/>
      <c r="L714" s="123"/>
      <c r="M714" s="102"/>
      <c r="P714" s="19"/>
      <c r="Q714" s="19"/>
      <c r="R714" s="44"/>
      <c r="T714" s="55"/>
    </row>
    <row r="715" spans="1:20" hidden="1" x14ac:dyDescent="0.25">
      <c r="A715" s="55"/>
      <c r="B715" s="55"/>
      <c r="H715" s="90"/>
      <c r="L715" s="123"/>
      <c r="M715" s="102"/>
      <c r="P715" s="19"/>
      <c r="Q715" s="19"/>
      <c r="R715" s="44"/>
      <c r="T715" s="55"/>
    </row>
    <row r="716" spans="1:20" hidden="1" x14ac:dyDescent="0.25">
      <c r="A716" s="55"/>
      <c r="B716" s="55"/>
      <c r="H716" s="90"/>
      <c r="L716" s="123"/>
      <c r="M716" s="102"/>
      <c r="P716" s="19"/>
      <c r="Q716" s="19"/>
      <c r="R716" s="44"/>
      <c r="T716" s="55"/>
    </row>
    <row r="717" spans="1:20" hidden="1" x14ac:dyDescent="0.25">
      <c r="A717" s="55"/>
      <c r="B717" s="55"/>
      <c r="H717" s="90"/>
      <c r="L717" s="123"/>
      <c r="M717" s="102"/>
      <c r="P717" s="19"/>
      <c r="Q717" s="19"/>
      <c r="R717" s="44"/>
      <c r="T717" s="55"/>
    </row>
    <row r="718" spans="1:20" hidden="1" x14ac:dyDescent="0.25">
      <c r="A718" s="55"/>
      <c r="B718" s="55"/>
      <c r="H718" s="90"/>
      <c r="L718" s="123"/>
      <c r="M718" s="102"/>
      <c r="P718" s="19"/>
      <c r="Q718" s="19"/>
      <c r="R718" s="44"/>
      <c r="T718" s="55"/>
    </row>
    <row r="719" spans="1:20" hidden="1" x14ac:dyDescent="0.25">
      <c r="A719" s="55"/>
      <c r="B719" s="55"/>
      <c r="H719" s="90"/>
      <c r="L719" s="123"/>
      <c r="M719" s="102"/>
      <c r="P719" s="19"/>
      <c r="Q719" s="19"/>
      <c r="R719" s="44"/>
      <c r="T719" s="55"/>
    </row>
    <row r="720" spans="1:20" hidden="1" x14ac:dyDescent="0.25">
      <c r="A720" s="55"/>
      <c r="B720" s="55"/>
      <c r="H720" s="90"/>
      <c r="L720" s="123"/>
      <c r="M720" s="102"/>
      <c r="P720" s="19"/>
      <c r="Q720" s="19"/>
      <c r="R720" s="44"/>
      <c r="T720" s="55"/>
    </row>
    <row r="721" spans="1:20" hidden="1" x14ac:dyDescent="0.25">
      <c r="A721" s="55"/>
      <c r="B721" s="55"/>
      <c r="H721" s="90"/>
      <c r="L721" s="123"/>
      <c r="M721" s="102"/>
      <c r="P721" s="19"/>
      <c r="Q721" s="19"/>
      <c r="R721" s="44"/>
      <c r="T721" s="55"/>
    </row>
    <row r="722" spans="1:20" hidden="1" x14ac:dyDescent="0.25">
      <c r="A722" s="55"/>
      <c r="B722" s="55"/>
      <c r="H722" s="90"/>
      <c r="L722" s="123"/>
      <c r="M722" s="102"/>
      <c r="P722" s="19"/>
      <c r="Q722" s="19"/>
      <c r="R722" s="44"/>
      <c r="T722" s="55"/>
    </row>
    <row r="723" spans="1:20" hidden="1" x14ac:dyDescent="0.25">
      <c r="A723" s="55"/>
      <c r="B723" s="55"/>
      <c r="H723" s="90"/>
      <c r="L723" s="123"/>
      <c r="M723" s="102"/>
      <c r="P723" s="19"/>
      <c r="Q723" s="19"/>
      <c r="R723" s="44"/>
      <c r="T723" s="55"/>
    </row>
    <row r="724" spans="1:20" hidden="1" x14ac:dyDescent="0.25">
      <c r="A724" s="55"/>
      <c r="B724" s="55"/>
      <c r="H724" s="90"/>
      <c r="L724" s="123"/>
      <c r="M724" s="102"/>
      <c r="P724" s="19"/>
      <c r="Q724" s="19"/>
      <c r="R724" s="44"/>
      <c r="T724" s="55"/>
    </row>
    <row r="725" spans="1:20" hidden="1" x14ac:dyDescent="0.25">
      <c r="A725" s="55"/>
      <c r="B725" s="55"/>
      <c r="H725" s="90"/>
      <c r="L725" s="123"/>
      <c r="M725" s="102"/>
      <c r="P725" s="19"/>
      <c r="Q725" s="19"/>
      <c r="R725" s="44"/>
      <c r="T725" s="55"/>
    </row>
    <row r="726" spans="1:20" hidden="1" x14ac:dyDescent="0.25">
      <c r="A726" s="55"/>
      <c r="B726" s="55"/>
      <c r="H726" s="90"/>
      <c r="L726" s="123"/>
      <c r="M726" s="102"/>
      <c r="P726" s="19"/>
      <c r="Q726" s="19"/>
      <c r="R726" s="44"/>
      <c r="T726" s="55"/>
    </row>
    <row r="727" spans="1:20" hidden="1" x14ac:dyDescent="0.25">
      <c r="A727" s="55"/>
      <c r="B727" s="55"/>
      <c r="H727" s="90"/>
      <c r="L727" s="123"/>
      <c r="M727" s="102"/>
      <c r="P727" s="19"/>
      <c r="Q727" s="19"/>
      <c r="R727" s="44"/>
      <c r="T727" s="55"/>
    </row>
    <row r="728" spans="1:20" hidden="1" x14ac:dyDescent="0.25">
      <c r="A728" s="55"/>
      <c r="B728" s="55"/>
      <c r="H728" s="90"/>
      <c r="L728" s="123"/>
      <c r="M728" s="102"/>
      <c r="P728" s="19"/>
      <c r="Q728" s="19"/>
      <c r="R728" s="44"/>
      <c r="T728" s="55"/>
    </row>
    <row r="729" spans="1:20" hidden="1" x14ac:dyDescent="0.25">
      <c r="A729" s="55"/>
      <c r="B729" s="55"/>
      <c r="H729" s="90"/>
      <c r="L729" s="123"/>
      <c r="M729" s="102"/>
      <c r="P729" s="19"/>
      <c r="Q729" s="19"/>
      <c r="R729" s="44"/>
      <c r="T729" s="55"/>
    </row>
    <row r="730" spans="1:20" hidden="1" x14ac:dyDescent="0.25">
      <c r="A730" s="55"/>
      <c r="B730" s="55"/>
      <c r="H730" s="90"/>
      <c r="L730" s="123"/>
      <c r="M730" s="102"/>
      <c r="P730" s="19"/>
      <c r="Q730" s="19"/>
      <c r="R730" s="44"/>
      <c r="T730" s="55"/>
    </row>
    <row r="731" spans="1:20" hidden="1" x14ac:dyDescent="0.25">
      <c r="A731" s="55"/>
      <c r="B731" s="55"/>
      <c r="H731" s="90"/>
      <c r="L731" s="123"/>
      <c r="M731" s="102"/>
      <c r="P731" s="19"/>
      <c r="Q731" s="19"/>
      <c r="R731" s="44"/>
      <c r="T731" s="55"/>
    </row>
    <row r="732" spans="1:20" hidden="1" x14ac:dyDescent="0.25">
      <c r="A732" s="55"/>
      <c r="B732" s="55"/>
      <c r="H732" s="90"/>
      <c r="L732" s="123"/>
      <c r="M732" s="102"/>
      <c r="P732" s="19"/>
      <c r="Q732" s="19"/>
      <c r="R732" s="44"/>
      <c r="T732" s="55"/>
    </row>
    <row r="733" spans="1:20" hidden="1" x14ac:dyDescent="0.25">
      <c r="A733" s="55"/>
      <c r="B733" s="55"/>
      <c r="H733" s="90"/>
      <c r="L733" s="123"/>
      <c r="M733" s="102"/>
      <c r="P733" s="19"/>
      <c r="Q733" s="19"/>
      <c r="R733" s="44"/>
      <c r="T733" s="55"/>
    </row>
    <row r="734" spans="1:20" hidden="1" x14ac:dyDescent="0.25">
      <c r="A734" s="55"/>
      <c r="B734" s="55"/>
      <c r="H734" s="90"/>
      <c r="L734" s="123"/>
      <c r="M734" s="102"/>
      <c r="P734" s="19"/>
      <c r="Q734" s="19"/>
      <c r="R734" s="44"/>
      <c r="T734" s="55"/>
    </row>
    <row r="735" spans="1:20" hidden="1" x14ac:dyDescent="0.25">
      <c r="A735" s="55"/>
      <c r="B735" s="55"/>
      <c r="H735" s="90"/>
      <c r="L735" s="123"/>
      <c r="M735" s="102"/>
      <c r="P735" s="19"/>
      <c r="Q735" s="19"/>
      <c r="R735" s="44"/>
      <c r="T735" s="55"/>
    </row>
    <row r="736" spans="1:20" hidden="1" x14ac:dyDescent="0.25">
      <c r="A736" s="55"/>
      <c r="B736" s="55"/>
      <c r="H736" s="90"/>
      <c r="L736" s="123"/>
      <c r="M736" s="102"/>
      <c r="P736" s="19"/>
      <c r="Q736" s="19"/>
      <c r="R736" s="44"/>
      <c r="T736" s="55"/>
    </row>
    <row r="737" spans="1:20" hidden="1" x14ac:dyDescent="0.25">
      <c r="A737" s="55"/>
      <c r="B737" s="55"/>
      <c r="H737" s="90"/>
      <c r="L737" s="123"/>
      <c r="M737" s="102"/>
      <c r="P737" s="19"/>
      <c r="Q737" s="19"/>
      <c r="R737" s="44"/>
      <c r="T737" s="55"/>
    </row>
    <row r="738" spans="1:20" hidden="1" x14ac:dyDescent="0.25">
      <c r="A738" s="55"/>
      <c r="B738" s="55"/>
      <c r="H738" s="90"/>
      <c r="L738" s="123"/>
      <c r="M738" s="102"/>
      <c r="P738" s="19"/>
      <c r="Q738" s="19"/>
      <c r="R738" s="44"/>
      <c r="T738" s="55"/>
    </row>
    <row r="739" spans="1:20" hidden="1" x14ac:dyDescent="0.25">
      <c r="A739" s="55"/>
      <c r="B739" s="55"/>
      <c r="H739" s="90"/>
      <c r="L739" s="123"/>
      <c r="M739" s="102"/>
      <c r="P739" s="19"/>
      <c r="Q739" s="19"/>
      <c r="R739" s="44"/>
      <c r="T739" s="55"/>
    </row>
    <row r="740" spans="1:20" hidden="1" x14ac:dyDescent="0.25">
      <c r="A740" s="55"/>
      <c r="B740" s="55"/>
      <c r="H740" s="90"/>
      <c r="L740" s="123"/>
      <c r="M740" s="102"/>
      <c r="P740" s="19"/>
      <c r="Q740" s="19"/>
      <c r="R740" s="44"/>
      <c r="T740" s="55"/>
    </row>
    <row r="741" spans="1:20" hidden="1" x14ac:dyDescent="0.25">
      <c r="A741" s="55"/>
      <c r="B741" s="55"/>
      <c r="H741" s="90"/>
      <c r="L741" s="123"/>
      <c r="M741" s="102"/>
      <c r="P741" s="19"/>
      <c r="Q741" s="19"/>
      <c r="R741" s="44"/>
      <c r="T741" s="55"/>
    </row>
    <row r="742" spans="1:20" hidden="1" x14ac:dyDescent="0.25">
      <c r="A742" s="55"/>
      <c r="B742" s="55"/>
      <c r="H742" s="90"/>
      <c r="L742" s="123"/>
      <c r="M742" s="102"/>
      <c r="P742" s="19"/>
      <c r="Q742" s="19"/>
      <c r="R742" s="44"/>
      <c r="T742" s="55"/>
    </row>
    <row r="743" spans="1:20" hidden="1" x14ac:dyDescent="0.25">
      <c r="A743" s="55"/>
      <c r="B743" s="55"/>
      <c r="H743" s="90"/>
      <c r="L743" s="123"/>
      <c r="M743" s="102"/>
      <c r="P743" s="19"/>
      <c r="Q743" s="19"/>
      <c r="R743" s="44"/>
      <c r="T743" s="55"/>
    </row>
    <row r="744" spans="1:20" hidden="1" x14ac:dyDescent="0.25">
      <c r="A744" s="55"/>
      <c r="B744" s="55"/>
      <c r="H744" s="90"/>
      <c r="L744" s="123"/>
      <c r="M744" s="102"/>
      <c r="P744" s="19"/>
      <c r="Q744" s="19"/>
      <c r="R744" s="44"/>
      <c r="T744" s="55"/>
    </row>
    <row r="745" spans="1:20" hidden="1" x14ac:dyDescent="0.25">
      <c r="A745" s="55"/>
      <c r="B745" s="55"/>
      <c r="H745" s="90"/>
      <c r="L745" s="123"/>
      <c r="M745" s="102"/>
      <c r="P745" s="19"/>
      <c r="Q745" s="19"/>
      <c r="R745" s="44"/>
      <c r="T745" s="55"/>
    </row>
    <row r="746" spans="1:20" hidden="1" x14ac:dyDescent="0.25">
      <c r="A746" s="55"/>
      <c r="B746" s="55"/>
      <c r="H746" s="90"/>
      <c r="L746" s="123"/>
      <c r="M746" s="102"/>
      <c r="P746" s="19"/>
      <c r="Q746" s="19"/>
      <c r="R746" s="44"/>
      <c r="T746" s="55"/>
    </row>
    <row r="747" spans="1:20" hidden="1" x14ac:dyDescent="0.25">
      <c r="A747" s="55"/>
      <c r="B747" s="55"/>
      <c r="H747" s="90"/>
      <c r="L747" s="123"/>
      <c r="M747" s="102"/>
      <c r="P747" s="19"/>
      <c r="Q747" s="19"/>
      <c r="R747" s="44"/>
      <c r="T747" s="55"/>
    </row>
    <row r="748" spans="1:20" hidden="1" x14ac:dyDescent="0.25">
      <c r="A748" s="55"/>
      <c r="B748" s="55"/>
      <c r="H748" s="90"/>
      <c r="L748" s="123"/>
      <c r="M748" s="102"/>
      <c r="P748" s="19"/>
      <c r="Q748" s="19"/>
      <c r="R748" s="44"/>
      <c r="T748" s="55"/>
    </row>
    <row r="749" spans="1:20" hidden="1" x14ac:dyDescent="0.25">
      <c r="A749" s="55"/>
      <c r="B749" s="55"/>
      <c r="H749" s="90"/>
      <c r="L749" s="123"/>
      <c r="M749" s="102"/>
      <c r="P749" s="19"/>
      <c r="Q749" s="19"/>
      <c r="R749" s="44"/>
      <c r="T749" s="55"/>
    </row>
    <row r="750" spans="1:20" hidden="1" x14ac:dyDescent="0.25">
      <c r="A750" s="55"/>
      <c r="B750" s="55"/>
      <c r="H750" s="90"/>
      <c r="L750" s="123"/>
      <c r="M750" s="102"/>
      <c r="P750" s="19"/>
      <c r="Q750" s="19"/>
      <c r="R750" s="44"/>
      <c r="T750" s="55"/>
    </row>
    <row r="751" spans="1:20" hidden="1" x14ac:dyDescent="0.25">
      <c r="A751" s="55"/>
      <c r="B751" s="55"/>
      <c r="H751" s="90"/>
      <c r="L751" s="123"/>
      <c r="M751" s="102"/>
      <c r="P751" s="19"/>
      <c r="Q751" s="19"/>
      <c r="R751" s="44"/>
      <c r="T751" s="55"/>
    </row>
    <row r="752" spans="1:20" hidden="1" x14ac:dyDescent="0.25">
      <c r="A752" s="55"/>
      <c r="B752" s="55"/>
      <c r="H752" s="90"/>
      <c r="L752" s="123"/>
      <c r="M752" s="102"/>
      <c r="P752" s="19"/>
      <c r="Q752" s="19"/>
      <c r="R752" s="44"/>
      <c r="T752" s="55"/>
    </row>
    <row r="753" spans="1:20" hidden="1" x14ac:dyDescent="0.25">
      <c r="A753" s="55"/>
      <c r="B753" s="55"/>
      <c r="H753" s="90"/>
      <c r="L753" s="123"/>
      <c r="M753" s="102"/>
      <c r="P753" s="19"/>
      <c r="Q753" s="19"/>
      <c r="R753" s="44"/>
      <c r="T753" s="55"/>
    </row>
    <row r="754" spans="1:20" hidden="1" x14ac:dyDescent="0.25">
      <c r="A754" s="55"/>
      <c r="B754" s="55"/>
      <c r="H754" s="90"/>
      <c r="L754" s="123"/>
      <c r="M754" s="102"/>
      <c r="P754" s="19"/>
      <c r="Q754" s="19"/>
      <c r="R754" s="44"/>
      <c r="T754" s="55"/>
    </row>
    <row r="755" spans="1:20" hidden="1" x14ac:dyDescent="0.25">
      <c r="A755" s="55"/>
      <c r="B755" s="55"/>
      <c r="H755" s="90"/>
      <c r="L755" s="123"/>
      <c r="M755" s="102"/>
      <c r="P755" s="19"/>
      <c r="Q755" s="19"/>
      <c r="R755" s="44"/>
      <c r="T755" s="55"/>
    </row>
    <row r="756" spans="1:20" hidden="1" x14ac:dyDescent="0.25">
      <c r="A756" s="55"/>
      <c r="B756" s="55"/>
      <c r="H756" s="90"/>
      <c r="L756" s="123"/>
      <c r="M756" s="102"/>
      <c r="P756" s="19"/>
      <c r="Q756" s="19"/>
      <c r="R756" s="44"/>
      <c r="T756" s="55"/>
    </row>
    <row r="757" spans="1:20" hidden="1" x14ac:dyDescent="0.25">
      <c r="A757" s="55"/>
      <c r="B757" s="55"/>
      <c r="H757" s="90"/>
      <c r="L757" s="123"/>
      <c r="M757" s="102"/>
      <c r="P757" s="19"/>
      <c r="Q757" s="19"/>
      <c r="R757" s="44"/>
      <c r="T757" s="55"/>
    </row>
    <row r="758" spans="1:20" hidden="1" x14ac:dyDescent="0.25">
      <c r="A758" s="55"/>
      <c r="B758" s="55"/>
      <c r="H758" s="90"/>
      <c r="L758" s="123"/>
      <c r="M758" s="102"/>
      <c r="P758" s="19"/>
      <c r="Q758" s="19"/>
      <c r="R758" s="44"/>
      <c r="T758" s="55"/>
    </row>
    <row r="759" spans="1:20" hidden="1" x14ac:dyDescent="0.25">
      <c r="A759" s="55"/>
      <c r="B759" s="55"/>
      <c r="H759" s="90"/>
      <c r="L759" s="123"/>
      <c r="M759" s="102"/>
      <c r="P759" s="19"/>
      <c r="Q759" s="19"/>
      <c r="R759" s="44"/>
      <c r="T759" s="55"/>
    </row>
    <row r="760" spans="1:20" hidden="1" x14ac:dyDescent="0.25">
      <c r="A760" s="55"/>
      <c r="B760" s="55"/>
      <c r="H760" s="90"/>
      <c r="L760" s="123"/>
      <c r="M760" s="102"/>
      <c r="P760" s="19"/>
      <c r="Q760" s="19"/>
      <c r="R760" s="44"/>
      <c r="T760" s="55"/>
    </row>
    <row r="761" spans="1:20" hidden="1" x14ac:dyDescent="0.25">
      <c r="A761" s="55"/>
      <c r="B761" s="55"/>
      <c r="H761" s="90"/>
      <c r="L761" s="123"/>
      <c r="M761" s="102"/>
      <c r="P761" s="19"/>
      <c r="Q761" s="19"/>
      <c r="R761" s="44"/>
      <c r="T761" s="55"/>
    </row>
    <row r="762" spans="1:20" hidden="1" x14ac:dyDescent="0.25">
      <c r="A762" s="55"/>
      <c r="B762" s="55"/>
      <c r="H762" s="90"/>
      <c r="L762" s="123"/>
      <c r="M762" s="102"/>
      <c r="P762" s="19"/>
      <c r="Q762" s="19"/>
      <c r="R762" s="44"/>
      <c r="T762" s="55"/>
    </row>
    <row r="763" spans="1:20" hidden="1" x14ac:dyDescent="0.25">
      <c r="A763" s="55"/>
      <c r="B763" s="55"/>
      <c r="H763" s="90"/>
      <c r="L763" s="123"/>
      <c r="M763" s="102"/>
      <c r="P763" s="19"/>
      <c r="Q763" s="19"/>
      <c r="R763" s="44"/>
      <c r="T763" s="55"/>
    </row>
    <row r="764" spans="1:20" hidden="1" x14ac:dyDescent="0.25">
      <c r="A764" s="55"/>
      <c r="B764" s="55"/>
      <c r="H764" s="90"/>
      <c r="L764" s="123"/>
      <c r="M764" s="102"/>
      <c r="P764" s="19"/>
      <c r="Q764" s="19"/>
      <c r="R764" s="44"/>
      <c r="T764" s="55"/>
    </row>
    <row r="765" spans="1:20" hidden="1" x14ac:dyDescent="0.25">
      <c r="A765" s="55"/>
      <c r="B765" s="55"/>
      <c r="H765" s="90"/>
      <c r="L765" s="123"/>
      <c r="M765" s="102"/>
      <c r="P765" s="19"/>
      <c r="Q765" s="19"/>
      <c r="R765" s="44"/>
      <c r="T765" s="55"/>
    </row>
    <row r="766" spans="1:20" hidden="1" x14ac:dyDescent="0.25">
      <c r="A766" s="55"/>
      <c r="B766" s="55"/>
      <c r="H766" s="90"/>
      <c r="L766" s="123"/>
      <c r="M766" s="102"/>
      <c r="P766" s="19"/>
      <c r="Q766" s="19"/>
      <c r="R766" s="44"/>
      <c r="T766" s="55"/>
    </row>
    <row r="767" spans="1:20" hidden="1" x14ac:dyDescent="0.25">
      <c r="A767" s="55"/>
      <c r="B767" s="55"/>
      <c r="H767" s="90"/>
      <c r="L767" s="123"/>
      <c r="M767" s="102"/>
      <c r="P767" s="19"/>
      <c r="Q767" s="19"/>
      <c r="R767" s="44"/>
      <c r="T767" s="55"/>
    </row>
    <row r="768" spans="1:20" hidden="1" x14ac:dyDescent="0.25">
      <c r="A768" s="55"/>
      <c r="B768" s="55"/>
      <c r="H768" s="90"/>
      <c r="L768" s="123"/>
      <c r="M768" s="102"/>
      <c r="P768" s="19"/>
      <c r="Q768" s="19"/>
      <c r="R768" s="44"/>
      <c r="T768" s="55"/>
    </row>
    <row r="769" spans="1:20" hidden="1" x14ac:dyDescent="0.25">
      <c r="A769" s="55"/>
      <c r="B769" s="55"/>
      <c r="H769" s="90"/>
      <c r="L769" s="123"/>
      <c r="M769" s="102"/>
      <c r="P769" s="19"/>
      <c r="Q769" s="19"/>
      <c r="R769" s="44"/>
      <c r="T769" s="55"/>
    </row>
    <row r="770" spans="1:20" hidden="1" x14ac:dyDescent="0.25">
      <c r="A770" s="55"/>
      <c r="B770" s="55"/>
      <c r="H770" s="90"/>
      <c r="L770" s="123"/>
      <c r="M770" s="102"/>
      <c r="P770" s="19"/>
      <c r="Q770" s="19"/>
      <c r="R770" s="44"/>
      <c r="T770" s="55"/>
    </row>
    <row r="771" spans="1:20" hidden="1" x14ac:dyDescent="0.25">
      <c r="A771" s="55"/>
      <c r="B771" s="55"/>
      <c r="H771" s="90"/>
      <c r="L771" s="123"/>
      <c r="M771" s="102"/>
      <c r="P771" s="19"/>
      <c r="Q771" s="19"/>
      <c r="R771" s="44"/>
      <c r="T771" s="55"/>
    </row>
    <row r="772" spans="1:20" hidden="1" x14ac:dyDescent="0.25">
      <c r="A772" s="55"/>
      <c r="B772" s="55"/>
      <c r="H772" s="90"/>
      <c r="L772" s="123"/>
      <c r="M772" s="102"/>
      <c r="P772" s="19"/>
      <c r="Q772" s="19"/>
      <c r="R772" s="44"/>
      <c r="T772" s="55"/>
    </row>
    <row r="773" spans="1:20" hidden="1" x14ac:dyDescent="0.25">
      <c r="A773" s="55"/>
      <c r="B773" s="55"/>
      <c r="H773" s="90"/>
      <c r="L773" s="123"/>
      <c r="M773" s="102"/>
      <c r="P773" s="19"/>
      <c r="Q773" s="19"/>
      <c r="R773" s="44"/>
      <c r="T773" s="55"/>
    </row>
    <row r="774" spans="1:20" hidden="1" x14ac:dyDescent="0.25">
      <c r="A774" s="55"/>
      <c r="B774" s="55"/>
      <c r="H774" s="90"/>
      <c r="L774" s="123"/>
      <c r="M774" s="102"/>
      <c r="P774" s="19"/>
      <c r="Q774" s="19"/>
      <c r="R774" s="44"/>
      <c r="T774" s="55"/>
    </row>
    <row r="775" spans="1:20" hidden="1" x14ac:dyDescent="0.25">
      <c r="A775" s="55"/>
      <c r="B775" s="55"/>
      <c r="H775" s="90"/>
      <c r="L775" s="123"/>
      <c r="M775" s="102"/>
      <c r="P775" s="19"/>
      <c r="Q775" s="19"/>
      <c r="R775" s="44"/>
      <c r="T775" s="55"/>
    </row>
    <row r="776" spans="1:20" hidden="1" x14ac:dyDescent="0.25">
      <c r="A776" s="55"/>
      <c r="B776" s="55"/>
      <c r="H776" s="90"/>
      <c r="L776" s="123"/>
      <c r="M776" s="102"/>
      <c r="P776" s="19"/>
      <c r="Q776" s="19"/>
      <c r="R776" s="44"/>
      <c r="T776" s="55"/>
    </row>
    <row r="777" spans="1:20" hidden="1" x14ac:dyDescent="0.25">
      <c r="A777" s="55"/>
      <c r="B777" s="55"/>
      <c r="H777" s="90"/>
      <c r="L777" s="123"/>
      <c r="M777" s="102"/>
      <c r="P777" s="19"/>
      <c r="Q777" s="19"/>
      <c r="R777" s="44"/>
      <c r="T777" s="55"/>
    </row>
    <row r="778" spans="1:20" hidden="1" x14ac:dyDescent="0.25">
      <c r="A778" s="55"/>
      <c r="B778" s="55"/>
      <c r="H778" s="90"/>
      <c r="L778" s="123"/>
      <c r="M778" s="102"/>
      <c r="P778" s="19"/>
      <c r="Q778" s="19"/>
      <c r="R778" s="44"/>
      <c r="T778" s="55"/>
    </row>
    <row r="779" spans="1:20" hidden="1" x14ac:dyDescent="0.25">
      <c r="A779" s="55"/>
      <c r="B779" s="55"/>
      <c r="H779" s="90"/>
      <c r="L779" s="123"/>
      <c r="M779" s="102"/>
      <c r="P779" s="19"/>
      <c r="Q779" s="19"/>
      <c r="R779" s="44"/>
      <c r="T779" s="55"/>
    </row>
    <row r="780" spans="1:20" hidden="1" x14ac:dyDescent="0.25">
      <c r="A780" s="55"/>
      <c r="B780" s="55"/>
      <c r="H780" s="90"/>
      <c r="L780" s="123"/>
      <c r="M780" s="102"/>
      <c r="P780" s="19"/>
      <c r="Q780" s="19"/>
      <c r="R780" s="44"/>
      <c r="T780" s="55"/>
    </row>
    <row r="781" spans="1:20" hidden="1" x14ac:dyDescent="0.25">
      <c r="A781" s="55"/>
      <c r="B781" s="55"/>
      <c r="H781" s="90"/>
      <c r="L781" s="123"/>
      <c r="M781" s="102"/>
      <c r="P781" s="19"/>
      <c r="Q781" s="19"/>
      <c r="R781" s="44"/>
      <c r="T781" s="55"/>
    </row>
    <row r="782" spans="1:20" hidden="1" x14ac:dyDescent="0.25">
      <c r="A782" s="55"/>
      <c r="B782" s="55"/>
      <c r="H782" s="90"/>
      <c r="L782" s="123"/>
      <c r="M782" s="102"/>
      <c r="P782" s="19"/>
      <c r="Q782" s="19"/>
      <c r="R782" s="44"/>
      <c r="T782" s="55"/>
    </row>
    <row r="783" spans="1:20" hidden="1" x14ac:dyDescent="0.25">
      <c r="A783" s="55"/>
      <c r="B783" s="55"/>
      <c r="H783" s="90"/>
      <c r="L783" s="123"/>
      <c r="M783" s="102"/>
      <c r="P783" s="19"/>
      <c r="Q783" s="19"/>
      <c r="R783" s="44"/>
      <c r="T783" s="55"/>
    </row>
    <row r="784" spans="1:20" hidden="1" x14ac:dyDescent="0.25">
      <c r="A784" s="55"/>
      <c r="B784" s="55"/>
      <c r="H784" s="90"/>
      <c r="L784" s="123"/>
      <c r="M784" s="102"/>
      <c r="P784" s="19"/>
      <c r="Q784" s="19"/>
      <c r="R784" s="44"/>
      <c r="T784" s="55"/>
    </row>
    <row r="785" spans="1:20" hidden="1" x14ac:dyDescent="0.25">
      <c r="A785" s="55"/>
      <c r="B785" s="55"/>
      <c r="H785" s="90"/>
      <c r="L785" s="123"/>
      <c r="M785" s="102"/>
      <c r="P785" s="19"/>
      <c r="Q785" s="19"/>
      <c r="R785" s="44"/>
      <c r="T785" s="55"/>
    </row>
    <row r="786" spans="1:20" hidden="1" x14ac:dyDescent="0.25">
      <c r="A786" s="55"/>
      <c r="B786" s="55"/>
      <c r="H786" s="90"/>
      <c r="L786" s="123"/>
      <c r="M786" s="102"/>
      <c r="P786" s="19"/>
      <c r="Q786" s="19"/>
      <c r="R786" s="44"/>
      <c r="T786" s="55"/>
    </row>
    <row r="787" spans="1:20" hidden="1" x14ac:dyDescent="0.25">
      <c r="A787" s="55"/>
      <c r="B787" s="55"/>
      <c r="H787" s="90"/>
      <c r="L787" s="123"/>
      <c r="M787" s="102"/>
      <c r="P787" s="19"/>
      <c r="Q787" s="19"/>
      <c r="R787" s="44"/>
      <c r="T787" s="55"/>
    </row>
    <row r="788" spans="1:20" hidden="1" x14ac:dyDescent="0.25">
      <c r="A788" s="55"/>
      <c r="B788" s="55"/>
      <c r="H788" s="90"/>
      <c r="L788" s="123"/>
      <c r="M788" s="102"/>
      <c r="P788" s="19"/>
      <c r="Q788" s="19"/>
      <c r="R788" s="44"/>
      <c r="T788" s="55"/>
    </row>
    <row r="789" spans="1:20" hidden="1" x14ac:dyDescent="0.25">
      <c r="A789" s="55"/>
      <c r="B789" s="55"/>
      <c r="H789" s="90"/>
      <c r="L789" s="123"/>
      <c r="M789" s="102"/>
      <c r="P789" s="19"/>
      <c r="Q789" s="19"/>
      <c r="R789" s="44"/>
      <c r="T789" s="55"/>
    </row>
    <row r="790" spans="1:20" hidden="1" x14ac:dyDescent="0.25">
      <c r="A790" s="55"/>
      <c r="B790" s="55"/>
      <c r="H790" s="90"/>
      <c r="L790" s="123"/>
      <c r="M790" s="102"/>
      <c r="P790" s="19"/>
      <c r="Q790" s="19"/>
      <c r="R790" s="44"/>
      <c r="T790" s="55"/>
    </row>
    <row r="791" spans="1:20" hidden="1" x14ac:dyDescent="0.25">
      <c r="A791" s="55"/>
      <c r="B791" s="55"/>
      <c r="H791" s="90"/>
      <c r="L791" s="123"/>
      <c r="M791" s="102"/>
      <c r="P791" s="19"/>
      <c r="Q791" s="19"/>
      <c r="R791" s="44"/>
      <c r="T791" s="55"/>
    </row>
    <row r="792" spans="1:20" hidden="1" x14ac:dyDescent="0.25">
      <c r="A792" s="55"/>
      <c r="B792" s="55"/>
      <c r="H792" s="90"/>
      <c r="L792" s="123"/>
      <c r="M792" s="102"/>
      <c r="P792" s="19"/>
      <c r="Q792" s="19"/>
      <c r="R792" s="44"/>
      <c r="T792" s="55"/>
    </row>
    <row r="793" spans="1:20" hidden="1" x14ac:dyDescent="0.25">
      <c r="A793" s="55"/>
      <c r="B793" s="55"/>
      <c r="H793" s="90"/>
      <c r="L793" s="123"/>
      <c r="M793" s="102"/>
      <c r="P793" s="19"/>
      <c r="Q793" s="19"/>
      <c r="R793" s="44"/>
      <c r="T793" s="55"/>
    </row>
    <row r="794" spans="1:20" hidden="1" x14ac:dyDescent="0.25">
      <c r="A794" s="55"/>
      <c r="B794" s="55"/>
      <c r="H794" s="90"/>
      <c r="L794" s="123"/>
      <c r="M794" s="102"/>
      <c r="P794" s="19"/>
      <c r="Q794" s="19"/>
      <c r="R794" s="44"/>
      <c r="T794" s="55"/>
    </row>
    <row r="795" spans="1:20" hidden="1" x14ac:dyDescent="0.25">
      <c r="A795" s="55"/>
      <c r="B795" s="55"/>
      <c r="H795" s="90"/>
      <c r="L795" s="123"/>
      <c r="M795" s="102"/>
      <c r="P795" s="19"/>
      <c r="Q795" s="19"/>
      <c r="R795" s="44"/>
      <c r="T795" s="55"/>
    </row>
    <row r="796" spans="1:20" hidden="1" x14ac:dyDescent="0.25">
      <c r="A796" s="55"/>
      <c r="B796" s="55"/>
      <c r="H796" s="90"/>
      <c r="L796" s="123"/>
      <c r="M796" s="102"/>
      <c r="P796" s="19"/>
      <c r="Q796" s="19"/>
      <c r="R796" s="44"/>
      <c r="T796" s="55"/>
    </row>
    <row r="797" spans="1:20" hidden="1" x14ac:dyDescent="0.25">
      <c r="A797" s="55"/>
      <c r="B797" s="55"/>
      <c r="H797" s="90"/>
      <c r="L797" s="123"/>
      <c r="M797" s="102"/>
      <c r="P797" s="19"/>
      <c r="Q797" s="19"/>
      <c r="R797" s="44"/>
      <c r="T797" s="55"/>
    </row>
    <row r="798" spans="1:20" hidden="1" x14ac:dyDescent="0.25">
      <c r="A798" s="55"/>
      <c r="B798" s="55"/>
      <c r="H798" s="90"/>
      <c r="L798" s="123"/>
      <c r="M798" s="102"/>
      <c r="P798" s="19"/>
      <c r="Q798" s="19"/>
      <c r="R798" s="44"/>
      <c r="T798" s="55"/>
    </row>
    <row r="799" spans="1:20" hidden="1" x14ac:dyDescent="0.25">
      <c r="A799" s="55"/>
      <c r="B799" s="55"/>
      <c r="H799" s="90"/>
      <c r="L799" s="123"/>
      <c r="M799" s="102"/>
      <c r="P799" s="19"/>
      <c r="Q799" s="19"/>
      <c r="R799" s="44"/>
      <c r="T799" s="55"/>
    </row>
    <row r="800" spans="1:20" hidden="1" x14ac:dyDescent="0.25">
      <c r="A800" s="55"/>
      <c r="B800" s="55"/>
      <c r="H800" s="90"/>
      <c r="L800" s="123"/>
      <c r="M800" s="102"/>
      <c r="P800" s="19"/>
      <c r="Q800" s="19"/>
      <c r="R800" s="44"/>
      <c r="T800" s="55"/>
    </row>
    <row r="801" spans="1:20" hidden="1" x14ac:dyDescent="0.25">
      <c r="A801" s="55"/>
      <c r="B801" s="55"/>
      <c r="H801" s="90"/>
      <c r="L801" s="123"/>
      <c r="M801" s="102"/>
      <c r="P801" s="19"/>
      <c r="Q801" s="19"/>
      <c r="R801" s="44"/>
      <c r="T801" s="55"/>
    </row>
    <row r="802" spans="1:20" hidden="1" x14ac:dyDescent="0.25">
      <c r="A802" s="55"/>
      <c r="B802" s="55"/>
      <c r="H802" s="90"/>
      <c r="L802" s="123"/>
      <c r="M802" s="102"/>
      <c r="P802" s="19"/>
      <c r="Q802" s="19"/>
      <c r="R802" s="44"/>
      <c r="T802" s="55"/>
    </row>
    <row r="803" spans="1:20" hidden="1" x14ac:dyDescent="0.25">
      <c r="A803" s="55"/>
      <c r="B803" s="55"/>
      <c r="H803" s="90"/>
      <c r="L803" s="123"/>
      <c r="M803" s="102"/>
      <c r="P803" s="19"/>
      <c r="Q803" s="19"/>
      <c r="R803" s="44"/>
      <c r="T803" s="55"/>
    </row>
    <row r="804" spans="1:20" hidden="1" x14ac:dyDescent="0.25">
      <c r="A804" s="55"/>
      <c r="B804" s="55"/>
      <c r="H804" s="90"/>
      <c r="L804" s="123"/>
      <c r="M804" s="102"/>
      <c r="P804" s="19"/>
      <c r="Q804" s="19"/>
      <c r="R804" s="44"/>
      <c r="T804" s="55"/>
    </row>
    <row r="805" spans="1:20" hidden="1" x14ac:dyDescent="0.25">
      <c r="A805" s="55"/>
      <c r="B805" s="55"/>
      <c r="H805" s="90"/>
      <c r="L805" s="123"/>
      <c r="M805" s="102"/>
      <c r="P805" s="19"/>
      <c r="Q805" s="19"/>
      <c r="R805" s="44"/>
      <c r="T805" s="55"/>
    </row>
    <row r="806" spans="1:20" hidden="1" x14ac:dyDescent="0.25">
      <c r="A806" s="55"/>
      <c r="B806" s="55"/>
      <c r="H806" s="90"/>
      <c r="L806" s="123"/>
      <c r="M806" s="102"/>
      <c r="P806" s="19"/>
      <c r="Q806" s="19"/>
      <c r="R806" s="44"/>
      <c r="T806" s="55"/>
    </row>
    <row r="807" spans="1:20" hidden="1" x14ac:dyDescent="0.25">
      <c r="A807" s="55"/>
      <c r="B807" s="55"/>
      <c r="H807" s="90"/>
      <c r="L807" s="123"/>
      <c r="M807" s="102"/>
      <c r="P807" s="19"/>
      <c r="Q807" s="19"/>
      <c r="R807" s="44"/>
      <c r="T807" s="55"/>
    </row>
    <row r="808" spans="1:20" hidden="1" x14ac:dyDescent="0.25">
      <c r="A808" s="55"/>
      <c r="B808" s="55"/>
      <c r="H808" s="90"/>
      <c r="L808" s="123"/>
      <c r="M808" s="102"/>
      <c r="P808" s="19"/>
      <c r="Q808" s="19"/>
      <c r="R808" s="44"/>
      <c r="T808" s="55"/>
    </row>
    <row r="809" spans="1:20" hidden="1" x14ac:dyDescent="0.25">
      <c r="A809" s="55"/>
      <c r="B809" s="55"/>
      <c r="H809" s="90"/>
      <c r="L809" s="123"/>
      <c r="M809" s="102"/>
      <c r="P809" s="19"/>
      <c r="Q809" s="19"/>
      <c r="R809" s="44"/>
      <c r="T809" s="55"/>
    </row>
    <row r="810" spans="1:20" hidden="1" x14ac:dyDescent="0.25">
      <c r="A810" s="55"/>
      <c r="B810" s="55"/>
      <c r="H810" s="90"/>
      <c r="L810" s="123"/>
      <c r="M810" s="102"/>
      <c r="P810" s="19"/>
      <c r="Q810" s="19"/>
      <c r="R810" s="44"/>
      <c r="T810" s="55"/>
    </row>
    <row r="811" spans="1:20" hidden="1" x14ac:dyDescent="0.25">
      <c r="A811" s="55"/>
      <c r="B811" s="55"/>
      <c r="H811" s="90"/>
      <c r="L811" s="123"/>
      <c r="M811" s="102"/>
      <c r="P811" s="19"/>
      <c r="Q811" s="19"/>
      <c r="R811" s="44"/>
      <c r="T811" s="55"/>
    </row>
    <row r="812" spans="1:20" hidden="1" x14ac:dyDescent="0.25">
      <c r="A812" s="55"/>
      <c r="B812" s="55"/>
      <c r="H812" s="90"/>
      <c r="L812" s="123"/>
      <c r="M812" s="102"/>
      <c r="P812" s="19"/>
      <c r="Q812" s="19"/>
      <c r="R812" s="44"/>
      <c r="T812" s="55"/>
    </row>
    <row r="813" spans="1:20" hidden="1" x14ac:dyDescent="0.25">
      <c r="A813" s="55"/>
      <c r="B813" s="55"/>
      <c r="H813" s="90"/>
      <c r="L813" s="123"/>
      <c r="M813" s="102"/>
      <c r="P813" s="19"/>
      <c r="Q813" s="19"/>
      <c r="R813" s="44"/>
      <c r="T813" s="55"/>
    </row>
    <row r="814" spans="1:20" hidden="1" x14ac:dyDescent="0.25">
      <c r="A814" s="55"/>
      <c r="B814" s="55"/>
      <c r="H814" s="90"/>
      <c r="L814" s="123"/>
      <c r="M814" s="102"/>
      <c r="P814" s="19"/>
      <c r="Q814" s="19"/>
      <c r="R814" s="44"/>
      <c r="T814" s="55"/>
    </row>
    <row r="815" spans="1:20" hidden="1" x14ac:dyDescent="0.25">
      <c r="A815" s="55"/>
      <c r="B815" s="55"/>
      <c r="H815" s="90"/>
      <c r="L815" s="123"/>
      <c r="M815" s="102"/>
      <c r="P815" s="19"/>
      <c r="Q815" s="19"/>
      <c r="R815" s="44"/>
      <c r="T815" s="55"/>
    </row>
    <row r="816" spans="1:20" hidden="1" x14ac:dyDescent="0.25">
      <c r="A816" s="55"/>
      <c r="B816" s="55"/>
      <c r="H816" s="90"/>
      <c r="L816" s="123"/>
      <c r="M816" s="102"/>
      <c r="P816" s="19"/>
      <c r="Q816" s="19"/>
      <c r="R816" s="44"/>
      <c r="T816" s="55"/>
    </row>
    <row r="817" spans="1:20" hidden="1" x14ac:dyDescent="0.25">
      <c r="A817" s="55"/>
      <c r="B817" s="55"/>
      <c r="H817" s="90"/>
      <c r="L817" s="123"/>
      <c r="M817" s="102"/>
      <c r="P817" s="19"/>
      <c r="Q817" s="19"/>
      <c r="R817" s="44"/>
      <c r="T817" s="55"/>
    </row>
    <row r="818" spans="1:20" hidden="1" x14ac:dyDescent="0.25">
      <c r="A818" s="55"/>
      <c r="B818" s="55"/>
      <c r="H818" s="90"/>
      <c r="L818" s="123"/>
      <c r="M818" s="102"/>
      <c r="P818" s="19"/>
      <c r="Q818" s="19"/>
      <c r="R818" s="44"/>
      <c r="T818" s="55"/>
    </row>
    <row r="819" spans="1:20" hidden="1" x14ac:dyDescent="0.25">
      <c r="A819" s="55"/>
      <c r="B819" s="55"/>
      <c r="H819" s="90"/>
      <c r="L819" s="123"/>
      <c r="M819" s="102"/>
      <c r="P819" s="19"/>
      <c r="Q819" s="19"/>
      <c r="R819" s="44"/>
      <c r="T819" s="55"/>
    </row>
    <row r="820" spans="1:20" hidden="1" x14ac:dyDescent="0.25">
      <c r="A820" s="55"/>
      <c r="B820" s="55"/>
      <c r="H820" s="90"/>
      <c r="L820" s="123"/>
      <c r="M820" s="102"/>
      <c r="P820" s="19"/>
      <c r="Q820" s="19"/>
      <c r="R820" s="44"/>
      <c r="T820" s="55"/>
    </row>
    <row r="821" spans="1:20" hidden="1" x14ac:dyDescent="0.25">
      <c r="A821" s="55"/>
      <c r="B821" s="55"/>
      <c r="H821" s="90"/>
      <c r="L821" s="123"/>
      <c r="M821" s="102"/>
      <c r="P821" s="19"/>
      <c r="Q821" s="19"/>
      <c r="R821" s="44"/>
      <c r="T821" s="55"/>
    </row>
    <row r="822" spans="1:20" hidden="1" x14ac:dyDescent="0.25">
      <c r="A822" s="55"/>
      <c r="B822" s="55"/>
      <c r="H822" s="90"/>
      <c r="L822" s="123"/>
      <c r="M822" s="102"/>
      <c r="P822" s="19"/>
      <c r="Q822" s="19"/>
      <c r="R822" s="44"/>
      <c r="T822" s="55"/>
    </row>
    <row r="823" spans="1:20" hidden="1" x14ac:dyDescent="0.25">
      <c r="A823" s="55"/>
      <c r="B823" s="55"/>
      <c r="H823" s="90"/>
      <c r="L823" s="123"/>
      <c r="M823" s="102"/>
      <c r="P823" s="19"/>
      <c r="Q823" s="19"/>
      <c r="R823" s="44"/>
      <c r="T823" s="55"/>
    </row>
    <row r="824" spans="1:20" hidden="1" x14ac:dyDescent="0.25">
      <c r="A824" s="55"/>
      <c r="B824" s="55"/>
      <c r="H824" s="90"/>
      <c r="L824" s="123"/>
      <c r="M824" s="102"/>
      <c r="P824" s="19"/>
      <c r="Q824" s="19"/>
      <c r="R824" s="44"/>
      <c r="T824" s="55"/>
    </row>
    <row r="825" spans="1:20" hidden="1" x14ac:dyDescent="0.25">
      <c r="A825" s="55"/>
      <c r="B825" s="55"/>
      <c r="H825" s="90"/>
      <c r="L825" s="123"/>
      <c r="M825" s="102"/>
      <c r="P825" s="19"/>
      <c r="Q825" s="19"/>
      <c r="R825" s="44"/>
      <c r="T825" s="55"/>
    </row>
    <row r="826" spans="1:20" hidden="1" x14ac:dyDescent="0.25">
      <c r="A826" s="55"/>
      <c r="B826" s="55"/>
      <c r="H826" s="90"/>
      <c r="L826" s="123"/>
      <c r="M826" s="102"/>
      <c r="P826" s="19"/>
      <c r="Q826" s="19"/>
      <c r="R826" s="44"/>
      <c r="T826" s="55"/>
    </row>
    <row r="827" spans="1:20" hidden="1" x14ac:dyDescent="0.25">
      <c r="A827" s="55"/>
      <c r="B827" s="55"/>
      <c r="H827" s="90"/>
      <c r="L827" s="123"/>
      <c r="M827" s="102"/>
      <c r="P827" s="19"/>
      <c r="Q827" s="19"/>
      <c r="R827" s="44"/>
      <c r="T827" s="55"/>
    </row>
    <row r="828" spans="1:20" hidden="1" x14ac:dyDescent="0.25">
      <c r="A828" s="55"/>
      <c r="B828" s="55"/>
      <c r="H828" s="90"/>
      <c r="L828" s="123"/>
      <c r="M828" s="102"/>
      <c r="P828" s="19"/>
      <c r="Q828" s="19"/>
      <c r="R828" s="44"/>
      <c r="T828" s="55"/>
    </row>
    <row r="829" spans="1:20" hidden="1" x14ac:dyDescent="0.25">
      <c r="A829" s="55"/>
      <c r="B829" s="55"/>
      <c r="H829" s="90"/>
      <c r="L829" s="123"/>
      <c r="M829" s="102"/>
      <c r="P829" s="19"/>
      <c r="Q829" s="19"/>
      <c r="R829" s="44"/>
      <c r="T829" s="55"/>
    </row>
    <row r="830" spans="1:20" hidden="1" x14ac:dyDescent="0.25">
      <c r="A830" s="55"/>
      <c r="B830" s="55"/>
      <c r="H830" s="90"/>
      <c r="L830" s="123"/>
      <c r="M830" s="102"/>
      <c r="P830" s="19"/>
      <c r="Q830" s="19"/>
      <c r="R830" s="44"/>
      <c r="T830" s="55"/>
    </row>
    <row r="831" spans="1:20" hidden="1" x14ac:dyDescent="0.25">
      <c r="A831" s="55"/>
      <c r="B831" s="55"/>
      <c r="H831" s="90"/>
      <c r="L831" s="123"/>
      <c r="M831" s="102"/>
      <c r="P831" s="19"/>
      <c r="Q831" s="19"/>
      <c r="R831" s="44"/>
      <c r="T831" s="55"/>
    </row>
    <row r="832" spans="1:20" hidden="1" x14ac:dyDescent="0.25">
      <c r="A832" s="55"/>
      <c r="B832" s="55"/>
      <c r="H832" s="90"/>
      <c r="L832" s="123"/>
      <c r="M832" s="102"/>
      <c r="P832" s="19"/>
      <c r="Q832" s="19"/>
      <c r="R832" s="44"/>
      <c r="T832" s="55"/>
    </row>
    <row r="833" spans="1:20" hidden="1" x14ac:dyDescent="0.25">
      <c r="A833" s="55"/>
      <c r="B833" s="55"/>
      <c r="H833" s="90"/>
      <c r="L833" s="123"/>
      <c r="M833" s="102"/>
      <c r="P833" s="19"/>
      <c r="Q833" s="19"/>
      <c r="R833" s="44"/>
      <c r="T833" s="55"/>
    </row>
    <row r="834" spans="1:20" hidden="1" x14ac:dyDescent="0.25">
      <c r="A834" s="55"/>
      <c r="B834" s="55"/>
      <c r="H834" s="90"/>
      <c r="L834" s="123"/>
      <c r="M834" s="102"/>
      <c r="P834" s="19"/>
      <c r="Q834" s="19"/>
      <c r="R834" s="44"/>
      <c r="T834" s="55"/>
    </row>
    <row r="835" spans="1:20" hidden="1" x14ac:dyDescent="0.25">
      <c r="A835" s="55"/>
      <c r="B835" s="55"/>
      <c r="H835" s="90"/>
      <c r="L835" s="123"/>
      <c r="M835" s="102"/>
      <c r="P835" s="19"/>
      <c r="Q835" s="19"/>
      <c r="R835" s="44"/>
      <c r="T835" s="55"/>
    </row>
    <row r="836" spans="1:20" hidden="1" x14ac:dyDescent="0.25">
      <c r="A836" s="55"/>
      <c r="B836" s="55"/>
      <c r="H836" s="90"/>
      <c r="L836" s="123"/>
      <c r="M836" s="102"/>
      <c r="P836" s="19"/>
      <c r="Q836" s="19"/>
      <c r="R836" s="44"/>
      <c r="T836" s="55"/>
    </row>
    <row r="837" spans="1:20" hidden="1" x14ac:dyDescent="0.25">
      <c r="A837" s="55"/>
      <c r="B837" s="55"/>
      <c r="H837" s="90"/>
      <c r="L837" s="123"/>
      <c r="M837" s="102"/>
      <c r="P837" s="19"/>
      <c r="Q837" s="19"/>
      <c r="R837" s="44"/>
      <c r="T837" s="55"/>
    </row>
    <row r="838" spans="1:20" hidden="1" x14ac:dyDescent="0.25">
      <c r="A838" s="55"/>
      <c r="B838" s="55"/>
      <c r="H838" s="90"/>
      <c r="L838" s="123"/>
      <c r="M838" s="102"/>
      <c r="P838" s="19"/>
      <c r="Q838" s="19"/>
      <c r="R838" s="44"/>
      <c r="T838" s="55"/>
    </row>
    <row r="839" spans="1:20" hidden="1" x14ac:dyDescent="0.25">
      <c r="A839" s="55"/>
      <c r="B839" s="55"/>
      <c r="H839" s="90"/>
      <c r="L839" s="123"/>
      <c r="M839" s="102"/>
      <c r="P839" s="19"/>
      <c r="Q839" s="19"/>
      <c r="R839" s="44"/>
      <c r="T839" s="55"/>
    </row>
    <row r="840" spans="1:20" hidden="1" x14ac:dyDescent="0.25">
      <c r="A840" s="55"/>
      <c r="B840" s="55"/>
      <c r="H840" s="90"/>
      <c r="L840" s="123"/>
      <c r="M840" s="102"/>
      <c r="P840" s="19"/>
      <c r="Q840" s="19"/>
      <c r="R840" s="44"/>
      <c r="T840" s="55"/>
    </row>
    <row r="841" spans="1:20" hidden="1" x14ac:dyDescent="0.25">
      <c r="A841" s="55"/>
      <c r="B841" s="55"/>
      <c r="H841" s="90"/>
      <c r="L841" s="123"/>
      <c r="M841" s="102"/>
      <c r="P841" s="19"/>
      <c r="Q841" s="19"/>
      <c r="R841" s="44"/>
      <c r="T841" s="55"/>
    </row>
    <row r="842" spans="1:20" hidden="1" x14ac:dyDescent="0.25">
      <c r="A842" s="55"/>
      <c r="B842" s="55"/>
      <c r="H842" s="90"/>
      <c r="L842" s="123"/>
      <c r="M842" s="102"/>
      <c r="P842" s="19"/>
      <c r="Q842" s="19"/>
      <c r="R842" s="44"/>
      <c r="T842" s="55"/>
    </row>
    <row r="843" spans="1:20" hidden="1" x14ac:dyDescent="0.25">
      <c r="A843" s="55"/>
      <c r="B843" s="55"/>
      <c r="H843" s="90"/>
      <c r="L843" s="123"/>
      <c r="M843" s="102"/>
      <c r="P843" s="19"/>
      <c r="Q843" s="19"/>
      <c r="R843" s="44"/>
      <c r="T843" s="55"/>
    </row>
    <row r="844" spans="1:20" hidden="1" x14ac:dyDescent="0.25">
      <c r="A844" s="55"/>
      <c r="B844" s="55"/>
      <c r="H844" s="90"/>
      <c r="L844" s="123"/>
      <c r="M844" s="102"/>
      <c r="P844" s="19"/>
      <c r="Q844" s="19"/>
      <c r="R844" s="44"/>
      <c r="T844" s="55"/>
    </row>
    <row r="845" spans="1:20" hidden="1" x14ac:dyDescent="0.25">
      <c r="A845" s="55"/>
      <c r="B845" s="55"/>
      <c r="H845" s="90"/>
      <c r="L845" s="123"/>
      <c r="M845" s="102"/>
      <c r="P845" s="19"/>
      <c r="Q845" s="19"/>
      <c r="R845" s="44"/>
      <c r="T845" s="55"/>
    </row>
    <row r="846" spans="1:20" hidden="1" x14ac:dyDescent="0.25">
      <c r="A846" s="55"/>
      <c r="B846" s="55"/>
      <c r="H846" s="90"/>
      <c r="L846" s="123"/>
      <c r="M846" s="102"/>
      <c r="P846" s="19"/>
      <c r="Q846" s="19"/>
      <c r="R846" s="44"/>
      <c r="T846" s="55"/>
    </row>
    <row r="847" spans="1:20" hidden="1" x14ac:dyDescent="0.25">
      <c r="A847" s="55"/>
      <c r="B847" s="55"/>
      <c r="H847" s="90"/>
      <c r="L847" s="123"/>
      <c r="M847" s="102"/>
      <c r="P847" s="19"/>
      <c r="Q847" s="19"/>
      <c r="R847" s="44"/>
      <c r="T847" s="55"/>
    </row>
    <row r="848" spans="1:20" hidden="1" x14ac:dyDescent="0.25">
      <c r="A848" s="55"/>
      <c r="B848" s="55"/>
      <c r="H848" s="90"/>
      <c r="L848" s="123"/>
      <c r="M848" s="102"/>
      <c r="P848" s="19"/>
      <c r="Q848" s="19"/>
      <c r="R848" s="44"/>
      <c r="T848" s="55"/>
    </row>
    <row r="849" spans="1:20" hidden="1" x14ac:dyDescent="0.25">
      <c r="A849" s="55"/>
      <c r="B849" s="55"/>
      <c r="H849" s="90"/>
      <c r="L849" s="123"/>
      <c r="M849" s="102"/>
      <c r="P849" s="19"/>
      <c r="Q849" s="19"/>
      <c r="R849" s="44"/>
      <c r="T849" s="55"/>
    </row>
    <row r="850" spans="1:20" hidden="1" x14ac:dyDescent="0.25">
      <c r="A850" s="55"/>
      <c r="B850" s="55"/>
      <c r="H850" s="90"/>
      <c r="L850" s="123"/>
      <c r="M850" s="102"/>
      <c r="P850" s="19"/>
      <c r="Q850" s="19"/>
      <c r="R850" s="44"/>
      <c r="T850" s="55"/>
    </row>
    <row r="851" spans="1:20" hidden="1" x14ac:dyDescent="0.25">
      <c r="A851" s="55"/>
      <c r="B851" s="55"/>
      <c r="H851" s="90"/>
      <c r="L851" s="123"/>
      <c r="M851" s="102"/>
      <c r="P851" s="19"/>
      <c r="Q851" s="19"/>
      <c r="R851" s="44"/>
      <c r="T851" s="55"/>
    </row>
    <row r="852" spans="1:20" hidden="1" x14ac:dyDescent="0.25">
      <c r="A852" s="55"/>
      <c r="B852" s="55"/>
      <c r="H852" s="90"/>
      <c r="L852" s="123"/>
      <c r="M852" s="102"/>
      <c r="P852" s="19"/>
      <c r="Q852" s="19"/>
      <c r="R852" s="44"/>
      <c r="T852" s="55"/>
    </row>
    <row r="853" spans="1:20" hidden="1" x14ac:dyDescent="0.25">
      <c r="A853" s="55"/>
      <c r="B853" s="55"/>
      <c r="H853" s="90"/>
      <c r="L853" s="123"/>
      <c r="M853" s="102"/>
      <c r="P853" s="19"/>
      <c r="Q853" s="19"/>
      <c r="R853" s="44"/>
      <c r="T853" s="55"/>
    </row>
    <row r="854" spans="1:20" hidden="1" x14ac:dyDescent="0.25">
      <c r="A854" s="55"/>
      <c r="B854" s="55"/>
      <c r="H854" s="90"/>
      <c r="L854" s="123"/>
      <c r="M854" s="102"/>
      <c r="P854" s="19"/>
      <c r="Q854" s="19"/>
      <c r="R854" s="44"/>
      <c r="T854" s="55"/>
    </row>
    <row r="855" spans="1:20" hidden="1" x14ac:dyDescent="0.25">
      <c r="A855" s="55"/>
      <c r="B855" s="55"/>
      <c r="H855" s="90"/>
      <c r="L855" s="123"/>
      <c r="M855" s="102"/>
      <c r="P855" s="19"/>
      <c r="Q855" s="19"/>
      <c r="R855" s="44"/>
      <c r="T855" s="55"/>
    </row>
    <row r="856" spans="1:20" hidden="1" x14ac:dyDescent="0.25">
      <c r="A856" s="55"/>
      <c r="B856" s="55"/>
      <c r="H856" s="90"/>
      <c r="L856" s="123"/>
      <c r="M856" s="102"/>
      <c r="P856" s="19"/>
      <c r="Q856" s="19"/>
      <c r="R856" s="44"/>
      <c r="T856" s="55"/>
    </row>
    <row r="857" spans="1:20" hidden="1" x14ac:dyDescent="0.25">
      <c r="A857" s="55"/>
      <c r="B857" s="55"/>
      <c r="H857" s="90"/>
      <c r="L857" s="123"/>
      <c r="M857" s="102"/>
      <c r="P857" s="19"/>
      <c r="Q857" s="19"/>
      <c r="R857" s="44"/>
      <c r="T857" s="55"/>
    </row>
    <row r="858" spans="1:20" hidden="1" x14ac:dyDescent="0.25">
      <c r="A858" s="55"/>
      <c r="B858" s="55"/>
      <c r="H858" s="90"/>
      <c r="L858" s="123"/>
      <c r="M858" s="102"/>
      <c r="P858" s="19"/>
      <c r="Q858" s="19"/>
      <c r="R858" s="44"/>
      <c r="T858" s="55"/>
    </row>
    <row r="859" spans="1:20" hidden="1" x14ac:dyDescent="0.25">
      <c r="A859" s="55"/>
      <c r="B859" s="55"/>
      <c r="H859" s="90"/>
      <c r="L859" s="123"/>
      <c r="M859" s="102"/>
      <c r="P859" s="19"/>
      <c r="Q859" s="19"/>
      <c r="R859" s="44"/>
      <c r="T859" s="55"/>
    </row>
    <row r="860" spans="1:20" hidden="1" x14ac:dyDescent="0.25">
      <c r="A860" s="55"/>
      <c r="B860" s="55"/>
      <c r="H860" s="90"/>
      <c r="L860" s="123"/>
      <c r="M860" s="102"/>
      <c r="P860" s="19"/>
      <c r="Q860" s="19"/>
      <c r="R860" s="44"/>
      <c r="T860" s="55"/>
    </row>
    <row r="861" spans="1:20" hidden="1" x14ac:dyDescent="0.25">
      <c r="A861" s="55"/>
      <c r="B861" s="55"/>
      <c r="H861" s="90"/>
      <c r="L861" s="123"/>
      <c r="M861" s="102"/>
      <c r="P861" s="19"/>
      <c r="Q861" s="19"/>
      <c r="R861" s="44"/>
      <c r="T861" s="55"/>
    </row>
    <row r="862" spans="1:20" hidden="1" x14ac:dyDescent="0.25">
      <c r="A862" s="55"/>
      <c r="B862" s="55"/>
      <c r="H862" s="90"/>
      <c r="L862" s="123"/>
      <c r="M862" s="102"/>
      <c r="P862" s="19"/>
      <c r="Q862" s="19"/>
      <c r="R862" s="44"/>
      <c r="T862" s="55"/>
    </row>
    <row r="863" spans="1:20" hidden="1" x14ac:dyDescent="0.25">
      <c r="A863" s="55"/>
      <c r="B863" s="55"/>
      <c r="H863" s="90"/>
      <c r="L863" s="123"/>
      <c r="M863" s="102"/>
      <c r="P863" s="19"/>
      <c r="Q863" s="19"/>
      <c r="R863" s="44"/>
      <c r="T863" s="55"/>
    </row>
    <row r="864" spans="1:20" hidden="1" x14ac:dyDescent="0.25">
      <c r="A864" s="55"/>
      <c r="B864" s="55"/>
      <c r="H864" s="90"/>
      <c r="L864" s="123"/>
      <c r="M864" s="102"/>
      <c r="P864" s="19"/>
      <c r="Q864" s="19"/>
      <c r="R864" s="44"/>
      <c r="T864" s="55"/>
    </row>
    <row r="865" spans="1:20" hidden="1" x14ac:dyDescent="0.25">
      <c r="A865" s="55"/>
      <c r="B865" s="55"/>
      <c r="H865" s="90"/>
      <c r="L865" s="123"/>
      <c r="M865" s="102"/>
      <c r="P865" s="19"/>
      <c r="Q865" s="19"/>
      <c r="R865" s="44"/>
      <c r="T865" s="55"/>
    </row>
    <row r="866" spans="1:20" hidden="1" x14ac:dyDescent="0.25">
      <c r="A866" s="55"/>
      <c r="B866" s="55"/>
      <c r="H866" s="90"/>
      <c r="L866" s="123"/>
      <c r="M866" s="102"/>
      <c r="P866" s="19"/>
      <c r="Q866" s="19"/>
      <c r="R866" s="44"/>
      <c r="T866" s="55"/>
    </row>
    <row r="867" spans="1:20" hidden="1" x14ac:dyDescent="0.25">
      <c r="A867" s="55"/>
      <c r="B867" s="55"/>
      <c r="H867" s="90"/>
      <c r="L867" s="123"/>
      <c r="M867" s="102"/>
      <c r="P867" s="19"/>
      <c r="Q867" s="19"/>
      <c r="R867" s="44"/>
      <c r="T867" s="55"/>
    </row>
    <row r="868" spans="1:20" hidden="1" x14ac:dyDescent="0.25">
      <c r="A868" s="55"/>
      <c r="B868" s="55"/>
      <c r="H868" s="90"/>
      <c r="L868" s="123"/>
      <c r="M868" s="102"/>
      <c r="P868" s="19"/>
      <c r="Q868" s="19"/>
      <c r="R868" s="44"/>
      <c r="T868" s="55"/>
    </row>
    <row r="869" spans="1:20" hidden="1" x14ac:dyDescent="0.25">
      <c r="A869" s="55"/>
      <c r="B869" s="55"/>
      <c r="H869" s="90"/>
      <c r="L869" s="123"/>
      <c r="M869" s="102"/>
      <c r="P869" s="19"/>
      <c r="Q869" s="19"/>
      <c r="R869" s="44"/>
      <c r="T869" s="55"/>
    </row>
    <row r="870" spans="1:20" hidden="1" x14ac:dyDescent="0.25">
      <c r="A870" s="55"/>
      <c r="B870" s="55"/>
      <c r="H870" s="90"/>
      <c r="L870" s="123"/>
      <c r="M870" s="102"/>
      <c r="P870" s="19"/>
      <c r="Q870" s="19"/>
      <c r="R870" s="44"/>
      <c r="T870" s="55"/>
    </row>
    <row r="871" spans="1:20" hidden="1" x14ac:dyDescent="0.25">
      <c r="A871" s="55"/>
      <c r="B871" s="55"/>
      <c r="H871" s="90"/>
      <c r="L871" s="123"/>
      <c r="M871" s="102"/>
      <c r="P871" s="19"/>
      <c r="Q871" s="19"/>
      <c r="R871" s="44"/>
      <c r="T871" s="55"/>
    </row>
    <row r="872" spans="1:20" hidden="1" x14ac:dyDescent="0.25">
      <c r="A872" s="55"/>
      <c r="B872" s="55"/>
      <c r="H872" s="90"/>
      <c r="L872" s="123"/>
      <c r="M872" s="102"/>
      <c r="P872" s="19"/>
      <c r="Q872" s="19"/>
      <c r="R872" s="44"/>
      <c r="T872" s="55"/>
    </row>
    <row r="873" spans="1:20" hidden="1" x14ac:dyDescent="0.25">
      <c r="A873" s="55"/>
      <c r="B873" s="55"/>
      <c r="H873" s="90"/>
      <c r="L873" s="123"/>
      <c r="M873" s="102"/>
      <c r="P873" s="19"/>
      <c r="Q873" s="19"/>
      <c r="R873" s="44"/>
      <c r="T873" s="55"/>
    </row>
    <row r="874" spans="1:20" hidden="1" x14ac:dyDescent="0.25">
      <c r="A874" s="55"/>
      <c r="B874" s="55"/>
      <c r="H874" s="90"/>
      <c r="L874" s="123"/>
      <c r="M874" s="102"/>
      <c r="P874" s="19"/>
      <c r="Q874" s="19"/>
      <c r="R874" s="44"/>
      <c r="T874" s="55"/>
    </row>
    <row r="875" spans="1:20" hidden="1" x14ac:dyDescent="0.25">
      <c r="A875" s="55"/>
      <c r="B875" s="55"/>
      <c r="H875" s="90"/>
      <c r="L875" s="123"/>
      <c r="M875" s="102"/>
      <c r="P875" s="19"/>
      <c r="Q875" s="19"/>
      <c r="R875" s="44"/>
      <c r="T875" s="55"/>
    </row>
    <row r="876" spans="1:20" hidden="1" x14ac:dyDescent="0.25">
      <c r="A876" s="55"/>
      <c r="B876" s="55"/>
      <c r="H876" s="90"/>
      <c r="L876" s="123"/>
      <c r="M876" s="102"/>
      <c r="P876" s="19"/>
      <c r="Q876" s="19"/>
      <c r="R876" s="44"/>
      <c r="T876" s="55"/>
    </row>
    <row r="877" spans="1:20" hidden="1" x14ac:dyDescent="0.25">
      <c r="A877" s="55"/>
      <c r="B877" s="55"/>
      <c r="H877" s="90"/>
      <c r="L877" s="123"/>
      <c r="M877" s="102"/>
      <c r="P877" s="19"/>
      <c r="Q877" s="19"/>
      <c r="R877" s="44"/>
      <c r="T877" s="55"/>
    </row>
    <row r="878" spans="1:20" hidden="1" x14ac:dyDescent="0.25">
      <c r="A878" s="55"/>
      <c r="B878" s="55"/>
      <c r="H878" s="90"/>
      <c r="L878" s="123"/>
      <c r="M878" s="102"/>
      <c r="P878" s="19"/>
      <c r="Q878" s="19"/>
      <c r="R878" s="44"/>
      <c r="T878" s="55"/>
    </row>
    <row r="879" spans="1:20" hidden="1" x14ac:dyDescent="0.25">
      <c r="A879" s="55"/>
      <c r="B879" s="55"/>
      <c r="H879" s="90"/>
      <c r="L879" s="123"/>
      <c r="M879" s="102"/>
      <c r="P879" s="19"/>
      <c r="Q879" s="19"/>
      <c r="R879" s="44"/>
      <c r="T879" s="55"/>
    </row>
    <row r="880" spans="1:20" hidden="1" x14ac:dyDescent="0.25">
      <c r="A880" s="55"/>
      <c r="B880" s="55"/>
      <c r="H880" s="90"/>
      <c r="L880" s="123"/>
      <c r="M880" s="102"/>
      <c r="P880" s="19"/>
      <c r="Q880" s="19"/>
      <c r="R880" s="44"/>
      <c r="T880" s="55"/>
    </row>
    <row r="881" spans="1:20" hidden="1" x14ac:dyDescent="0.25">
      <c r="A881" s="55"/>
      <c r="B881" s="55"/>
      <c r="H881" s="90"/>
      <c r="L881" s="123"/>
      <c r="M881" s="102"/>
      <c r="P881" s="19"/>
      <c r="Q881" s="19"/>
      <c r="R881" s="44"/>
      <c r="T881" s="55"/>
    </row>
    <row r="882" spans="1:20" hidden="1" x14ac:dyDescent="0.25">
      <c r="A882" s="55"/>
      <c r="B882" s="55"/>
      <c r="H882" s="90"/>
      <c r="L882" s="123"/>
      <c r="M882" s="102"/>
      <c r="P882" s="19"/>
      <c r="Q882" s="19"/>
      <c r="R882" s="44"/>
      <c r="T882" s="55"/>
    </row>
    <row r="883" spans="1:20" hidden="1" x14ac:dyDescent="0.25">
      <c r="A883" s="55"/>
      <c r="B883" s="55"/>
      <c r="H883" s="90"/>
      <c r="L883" s="123"/>
      <c r="M883" s="102"/>
      <c r="P883" s="19"/>
      <c r="Q883" s="19"/>
      <c r="R883" s="44"/>
      <c r="T883" s="55"/>
    </row>
    <row r="884" spans="1:20" hidden="1" x14ac:dyDescent="0.25">
      <c r="A884" s="55"/>
      <c r="B884" s="55"/>
      <c r="H884" s="90"/>
      <c r="L884" s="123"/>
      <c r="M884" s="102"/>
      <c r="P884" s="19"/>
      <c r="Q884" s="19"/>
      <c r="R884" s="44"/>
      <c r="T884" s="55"/>
    </row>
    <row r="885" spans="1:20" hidden="1" x14ac:dyDescent="0.25">
      <c r="A885" s="55"/>
      <c r="B885" s="55"/>
      <c r="H885" s="90"/>
      <c r="L885" s="123"/>
      <c r="M885" s="102"/>
      <c r="P885" s="19"/>
      <c r="Q885" s="19"/>
      <c r="R885" s="44"/>
      <c r="T885" s="55"/>
    </row>
    <row r="886" spans="1:20" hidden="1" x14ac:dyDescent="0.25">
      <c r="A886" s="55"/>
      <c r="B886" s="55"/>
      <c r="H886" s="90"/>
      <c r="L886" s="123"/>
      <c r="M886" s="102"/>
      <c r="P886" s="19"/>
      <c r="Q886" s="19"/>
      <c r="R886" s="44"/>
      <c r="T886" s="55"/>
    </row>
    <row r="887" spans="1:20" hidden="1" x14ac:dyDescent="0.25">
      <c r="A887" s="55"/>
      <c r="B887" s="55"/>
      <c r="H887" s="90"/>
      <c r="L887" s="123"/>
      <c r="M887" s="102"/>
      <c r="P887" s="19"/>
      <c r="Q887" s="19"/>
      <c r="R887" s="44"/>
      <c r="T887" s="55"/>
    </row>
    <row r="888" spans="1:20" hidden="1" x14ac:dyDescent="0.25">
      <c r="A888" s="55"/>
      <c r="B888" s="55"/>
      <c r="H888" s="90"/>
      <c r="L888" s="123"/>
      <c r="M888" s="102"/>
      <c r="P888" s="19"/>
      <c r="Q888" s="19"/>
      <c r="R888" s="44"/>
      <c r="T888" s="55"/>
    </row>
    <row r="889" spans="1:20" hidden="1" x14ac:dyDescent="0.25">
      <c r="A889" s="55"/>
      <c r="B889" s="55"/>
      <c r="H889" s="90"/>
      <c r="L889" s="123"/>
      <c r="M889" s="102"/>
      <c r="P889" s="19"/>
      <c r="Q889" s="19"/>
      <c r="R889" s="44"/>
      <c r="T889" s="55"/>
    </row>
    <row r="890" spans="1:20" hidden="1" x14ac:dyDescent="0.25">
      <c r="A890" s="55"/>
      <c r="B890" s="55"/>
      <c r="H890" s="90"/>
      <c r="L890" s="123"/>
      <c r="M890" s="102"/>
      <c r="P890" s="19"/>
      <c r="Q890" s="19"/>
      <c r="R890" s="44"/>
      <c r="T890" s="55"/>
    </row>
    <row r="891" spans="1:20" hidden="1" x14ac:dyDescent="0.25">
      <c r="A891" s="55"/>
      <c r="B891" s="55"/>
      <c r="H891" s="90"/>
      <c r="L891" s="123"/>
      <c r="M891" s="102"/>
      <c r="P891" s="19"/>
      <c r="Q891" s="19"/>
      <c r="R891" s="44"/>
      <c r="T891" s="55"/>
    </row>
    <row r="892" spans="1:20" hidden="1" x14ac:dyDescent="0.25">
      <c r="A892" s="55"/>
      <c r="B892" s="55"/>
      <c r="H892" s="90"/>
      <c r="L892" s="123"/>
      <c r="M892" s="102"/>
      <c r="P892" s="19"/>
      <c r="Q892" s="19"/>
      <c r="R892" s="44"/>
      <c r="T892" s="55"/>
    </row>
    <row r="893" spans="1:20" hidden="1" x14ac:dyDescent="0.25">
      <c r="A893" s="55"/>
      <c r="B893" s="55"/>
      <c r="H893" s="90"/>
      <c r="L893" s="123"/>
      <c r="M893" s="102"/>
      <c r="P893" s="19"/>
      <c r="Q893" s="19"/>
      <c r="R893" s="44"/>
      <c r="T893" s="55"/>
    </row>
    <row r="894" spans="1:20" hidden="1" x14ac:dyDescent="0.25">
      <c r="A894" s="55"/>
      <c r="B894" s="55"/>
      <c r="H894" s="90"/>
      <c r="L894" s="123"/>
      <c r="M894" s="102"/>
      <c r="P894" s="19"/>
      <c r="Q894" s="19"/>
      <c r="R894" s="44"/>
      <c r="T894" s="55"/>
    </row>
    <row r="895" spans="1:20" hidden="1" x14ac:dyDescent="0.25">
      <c r="A895" s="55"/>
      <c r="B895" s="55"/>
      <c r="H895" s="90"/>
      <c r="L895" s="123"/>
      <c r="M895" s="102"/>
      <c r="P895" s="19"/>
      <c r="Q895" s="19"/>
      <c r="R895" s="44"/>
      <c r="T895" s="55"/>
    </row>
    <row r="896" spans="1:20" hidden="1" x14ac:dyDescent="0.25">
      <c r="A896" s="55"/>
      <c r="B896" s="55"/>
      <c r="H896" s="90"/>
      <c r="L896" s="123"/>
      <c r="M896" s="102"/>
      <c r="P896" s="19"/>
      <c r="Q896" s="19"/>
      <c r="R896" s="44"/>
      <c r="T896" s="55"/>
    </row>
    <row r="897" spans="1:20" hidden="1" x14ac:dyDescent="0.25">
      <c r="A897" s="55"/>
      <c r="B897" s="55"/>
      <c r="H897" s="90"/>
      <c r="L897" s="123"/>
      <c r="M897" s="102"/>
      <c r="P897" s="19"/>
      <c r="Q897" s="19"/>
      <c r="R897" s="44"/>
      <c r="T897" s="55"/>
    </row>
    <row r="898" spans="1:20" hidden="1" x14ac:dyDescent="0.25">
      <c r="A898" s="55"/>
      <c r="B898" s="55"/>
      <c r="H898" s="90"/>
      <c r="L898" s="123"/>
      <c r="M898" s="102"/>
      <c r="P898" s="19"/>
      <c r="Q898" s="19"/>
      <c r="R898" s="44"/>
      <c r="T898" s="55"/>
    </row>
    <row r="899" spans="1:20" hidden="1" x14ac:dyDescent="0.25">
      <c r="A899" s="55"/>
      <c r="B899" s="55"/>
      <c r="H899" s="90"/>
      <c r="L899" s="123"/>
      <c r="M899" s="102"/>
      <c r="P899" s="19"/>
      <c r="Q899" s="19"/>
      <c r="R899" s="44"/>
      <c r="T899" s="55"/>
    </row>
    <row r="900" spans="1:20" hidden="1" x14ac:dyDescent="0.25">
      <c r="A900" s="55"/>
      <c r="B900" s="55"/>
      <c r="H900" s="90"/>
      <c r="L900" s="123"/>
      <c r="M900" s="102"/>
      <c r="P900" s="19"/>
      <c r="Q900" s="19"/>
      <c r="R900" s="44"/>
      <c r="T900" s="55"/>
    </row>
    <row r="901" spans="1:20" hidden="1" x14ac:dyDescent="0.25">
      <c r="A901" s="55"/>
      <c r="B901" s="55"/>
      <c r="H901" s="90"/>
      <c r="L901" s="123"/>
      <c r="M901" s="102"/>
      <c r="P901" s="19"/>
      <c r="Q901" s="19"/>
      <c r="R901" s="44"/>
      <c r="T901" s="55"/>
    </row>
    <row r="902" spans="1:20" hidden="1" x14ac:dyDescent="0.25">
      <c r="A902" s="55"/>
      <c r="B902" s="55"/>
      <c r="H902" s="90"/>
      <c r="L902" s="123"/>
      <c r="M902" s="102"/>
      <c r="P902" s="19"/>
      <c r="Q902" s="19"/>
      <c r="R902" s="44"/>
      <c r="T902" s="55"/>
    </row>
    <row r="903" spans="1:20" hidden="1" x14ac:dyDescent="0.25">
      <c r="A903" s="55"/>
      <c r="B903" s="55"/>
      <c r="H903" s="90"/>
      <c r="L903" s="123"/>
      <c r="M903" s="102"/>
      <c r="P903" s="19"/>
      <c r="Q903" s="19"/>
      <c r="R903" s="44"/>
      <c r="T903" s="55"/>
    </row>
    <row r="904" spans="1:20" hidden="1" x14ac:dyDescent="0.25">
      <c r="A904" s="55"/>
      <c r="B904" s="55"/>
      <c r="H904" s="90"/>
      <c r="L904" s="123"/>
      <c r="M904" s="102"/>
      <c r="P904" s="19"/>
      <c r="Q904" s="19"/>
      <c r="R904" s="44"/>
      <c r="T904" s="55"/>
    </row>
    <row r="905" spans="1:20" hidden="1" x14ac:dyDescent="0.25">
      <c r="A905" s="55"/>
      <c r="B905" s="55"/>
      <c r="H905" s="90"/>
      <c r="L905" s="123"/>
      <c r="M905" s="102"/>
      <c r="P905" s="19"/>
      <c r="Q905" s="19"/>
      <c r="R905" s="44"/>
      <c r="T905" s="55"/>
    </row>
    <row r="906" spans="1:20" hidden="1" x14ac:dyDescent="0.25">
      <c r="A906" s="55"/>
      <c r="B906" s="55"/>
      <c r="H906" s="90"/>
      <c r="L906" s="123"/>
      <c r="M906" s="102"/>
      <c r="P906" s="19"/>
      <c r="Q906" s="19"/>
      <c r="R906" s="44"/>
      <c r="T906" s="55"/>
    </row>
    <row r="907" spans="1:20" hidden="1" x14ac:dyDescent="0.25">
      <c r="A907" s="55"/>
      <c r="B907" s="55"/>
      <c r="H907" s="90"/>
      <c r="L907" s="123"/>
      <c r="M907" s="102"/>
      <c r="P907" s="19"/>
      <c r="Q907" s="19"/>
      <c r="R907" s="44"/>
      <c r="T907" s="55"/>
    </row>
    <row r="908" spans="1:20" hidden="1" x14ac:dyDescent="0.25">
      <c r="A908" s="55"/>
      <c r="B908" s="55"/>
      <c r="H908" s="90"/>
      <c r="L908" s="123"/>
      <c r="M908" s="102"/>
      <c r="P908" s="19"/>
      <c r="Q908" s="19"/>
      <c r="R908" s="44"/>
      <c r="T908" s="55"/>
    </row>
    <row r="909" spans="1:20" hidden="1" x14ac:dyDescent="0.25">
      <c r="A909" s="55"/>
      <c r="B909" s="55"/>
      <c r="H909" s="90"/>
      <c r="L909" s="123"/>
      <c r="M909" s="102"/>
      <c r="P909" s="19"/>
      <c r="Q909" s="19"/>
      <c r="R909" s="44"/>
      <c r="T909" s="55"/>
    </row>
    <row r="910" spans="1:20" hidden="1" x14ac:dyDescent="0.25">
      <c r="A910" s="55"/>
      <c r="B910" s="55"/>
      <c r="H910" s="90"/>
      <c r="L910" s="123"/>
      <c r="M910" s="102"/>
      <c r="P910" s="19"/>
      <c r="Q910" s="19"/>
      <c r="R910" s="44"/>
      <c r="T910" s="55"/>
    </row>
    <row r="911" spans="1:20" hidden="1" x14ac:dyDescent="0.25">
      <c r="A911" s="55"/>
      <c r="B911" s="55"/>
      <c r="H911" s="90"/>
      <c r="L911" s="123"/>
      <c r="M911" s="102"/>
      <c r="P911" s="19"/>
      <c r="Q911" s="19"/>
      <c r="R911" s="44"/>
      <c r="T911" s="55"/>
    </row>
    <row r="912" spans="1:20" hidden="1" x14ac:dyDescent="0.25">
      <c r="A912" s="55"/>
      <c r="B912" s="55"/>
      <c r="H912" s="90"/>
      <c r="L912" s="123"/>
      <c r="M912" s="102"/>
      <c r="P912" s="19"/>
      <c r="Q912" s="19"/>
      <c r="R912" s="44"/>
      <c r="T912" s="55"/>
    </row>
    <row r="913" spans="1:20" hidden="1" x14ac:dyDescent="0.25">
      <c r="A913" s="55"/>
      <c r="B913" s="55"/>
      <c r="H913" s="90"/>
      <c r="L913" s="123"/>
      <c r="M913" s="102"/>
      <c r="P913" s="19"/>
      <c r="Q913" s="19"/>
      <c r="R913" s="44"/>
      <c r="T913" s="55"/>
    </row>
    <row r="914" spans="1:20" hidden="1" x14ac:dyDescent="0.25">
      <c r="A914" s="55"/>
      <c r="B914" s="55"/>
      <c r="H914" s="90"/>
      <c r="L914" s="123"/>
      <c r="M914" s="102"/>
      <c r="P914" s="19"/>
      <c r="Q914" s="19"/>
      <c r="R914" s="44"/>
      <c r="T914" s="55"/>
    </row>
    <row r="915" spans="1:20" hidden="1" x14ac:dyDescent="0.25">
      <c r="A915" s="55"/>
      <c r="B915" s="55"/>
      <c r="H915" s="90"/>
      <c r="L915" s="123"/>
      <c r="M915" s="102"/>
      <c r="P915" s="19"/>
      <c r="Q915" s="19"/>
      <c r="R915" s="44"/>
      <c r="T915" s="55"/>
    </row>
    <row r="916" spans="1:20" hidden="1" x14ac:dyDescent="0.25">
      <c r="A916" s="55"/>
      <c r="B916" s="55"/>
      <c r="H916" s="90"/>
      <c r="L916" s="123"/>
      <c r="M916" s="102"/>
      <c r="P916" s="19"/>
      <c r="Q916" s="19"/>
      <c r="R916" s="44"/>
      <c r="T916" s="55"/>
    </row>
    <row r="917" spans="1:20" hidden="1" x14ac:dyDescent="0.25">
      <c r="A917" s="55"/>
      <c r="B917" s="55"/>
      <c r="H917" s="90"/>
      <c r="L917" s="123"/>
      <c r="M917" s="102"/>
      <c r="P917" s="19"/>
      <c r="Q917" s="19"/>
      <c r="R917" s="44"/>
      <c r="T917" s="55"/>
    </row>
    <row r="918" spans="1:20" hidden="1" x14ac:dyDescent="0.25">
      <c r="A918" s="55"/>
      <c r="B918" s="55"/>
      <c r="H918" s="90"/>
      <c r="L918" s="123"/>
      <c r="M918" s="102"/>
      <c r="P918" s="19"/>
      <c r="Q918" s="19"/>
      <c r="R918" s="44"/>
      <c r="T918" s="55"/>
    </row>
    <row r="919" spans="1:20" hidden="1" x14ac:dyDescent="0.25">
      <c r="A919" s="55"/>
      <c r="B919" s="55"/>
      <c r="H919" s="90"/>
      <c r="L919" s="123"/>
      <c r="M919" s="102"/>
      <c r="P919" s="19"/>
      <c r="Q919" s="19"/>
      <c r="R919" s="44"/>
      <c r="T919" s="55"/>
    </row>
    <row r="920" spans="1:20" hidden="1" x14ac:dyDescent="0.25">
      <c r="A920" s="55"/>
      <c r="B920" s="55"/>
      <c r="H920" s="90"/>
      <c r="L920" s="123"/>
      <c r="M920" s="102"/>
      <c r="P920" s="19"/>
      <c r="Q920" s="19"/>
      <c r="R920" s="44"/>
      <c r="T920" s="55"/>
    </row>
    <row r="921" spans="1:20" hidden="1" x14ac:dyDescent="0.25">
      <c r="A921" s="55"/>
      <c r="B921" s="55"/>
      <c r="H921" s="90"/>
      <c r="L921" s="123"/>
      <c r="M921" s="102"/>
      <c r="P921" s="19"/>
      <c r="Q921" s="19"/>
      <c r="R921" s="44"/>
      <c r="T921" s="55"/>
    </row>
    <row r="922" spans="1:20" hidden="1" x14ac:dyDescent="0.25">
      <c r="A922" s="55"/>
      <c r="B922" s="55"/>
      <c r="H922" s="90"/>
      <c r="L922" s="123"/>
      <c r="M922" s="102"/>
      <c r="P922" s="19"/>
      <c r="Q922" s="19"/>
      <c r="R922" s="44"/>
      <c r="T922" s="55"/>
    </row>
    <row r="923" spans="1:20" hidden="1" x14ac:dyDescent="0.25">
      <c r="A923" s="55"/>
      <c r="B923" s="55"/>
      <c r="H923" s="90"/>
      <c r="L923" s="123"/>
      <c r="M923" s="102"/>
      <c r="P923" s="19"/>
      <c r="Q923" s="19"/>
      <c r="R923" s="44"/>
      <c r="T923" s="55"/>
    </row>
    <row r="924" spans="1:20" hidden="1" x14ac:dyDescent="0.25">
      <c r="A924" s="55"/>
      <c r="B924" s="55"/>
      <c r="H924" s="90"/>
      <c r="L924" s="123"/>
      <c r="M924" s="102"/>
      <c r="P924" s="19"/>
      <c r="Q924" s="19"/>
      <c r="R924" s="44"/>
      <c r="T924" s="55"/>
    </row>
    <row r="925" spans="1:20" hidden="1" x14ac:dyDescent="0.25">
      <c r="A925" s="55"/>
      <c r="B925" s="55"/>
      <c r="H925" s="90"/>
      <c r="L925" s="123"/>
      <c r="M925" s="102"/>
      <c r="P925" s="19"/>
      <c r="Q925" s="19"/>
      <c r="R925" s="44"/>
      <c r="T925" s="55"/>
    </row>
    <row r="926" spans="1:20" hidden="1" x14ac:dyDescent="0.25">
      <c r="A926" s="55"/>
      <c r="B926" s="55"/>
      <c r="H926" s="90"/>
      <c r="L926" s="123"/>
      <c r="M926" s="102"/>
      <c r="P926" s="19"/>
      <c r="Q926" s="19"/>
      <c r="R926" s="44"/>
      <c r="T926" s="55"/>
    </row>
    <row r="927" spans="1:20" hidden="1" x14ac:dyDescent="0.25">
      <c r="A927" s="55"/>
      <c r="B927" s="55"/>
      <c r="H927" s="90"/>
      <c r="L927" s="123"/>
      <c r="M927" s="102"/>
      <c r="P927" s="19"/>
      <c r="Q927" s="19"/>
      <c r="R927" s="44"/>
      <c r="T927" s="55"/>
    </row>
    <row r="928" spans="1:20" hidden="1" x14ac:dyDescent="0.25">
      <c r="A928" s="55"/>
      <c r="B928" s="55"/>
      <c r="H928" s="90"/>
      <c r="L928" s="123"/>
      <c r="M928" s="102"/>
      <c r="P928" s="19"/>
      <c r="Q928" s="19"/>
      <c r="R928" s="44"/>
      <c r="T928" s="55"/>
    </row>
    <row r="929" spans="1:20" hidden="1" x14ac:dyDescent="0.25">
      <c r="A929" s="55"/>
      <c r="B929" s="55"/>
      <c r="H929" s="90"/>
      <c r="L929" s="123"/>
      <c r="M929" s="102"/>
      <c r="P929" s="19"/>
      <c r="Q929" s="19"/>
      <c r="R929" s="44"/>
      <c r="T929" s="55"/>
    </row>
    <row r="930" spans="1:20" hidden="1" x14ac:dyDescent="0.25">
      <c r="A930" s="55"/>
      <c r="B930" s="55"/>
      <c r="H930" s="90"/>
      <c r="L930" s="123"/>
      <c r="M930" s="102"/>
      <c r="P930" s="19"/>
      <c r="Q930" s="19"/>
      <c r="R930" s="44"/>
      <c r="T930" s="55"/>
    </row>
    <row r="931" spans="1:20" hidden="1" x14ac:dyDescent="0.25">
      <c r="A931" s="55"/>
      <c r="B931" s="55"/>
      <c r="H931" s="90"/>
      <c r="L931" s="123"/>
      <c r="M931" s="102"/>
      <c r="P931" s="19"/>
      <c r="Q931" s="19"/>
      <c r="R931" s="44"/>
      <c r="T931" s="55"/>
    </row>
    <row r="932" spans="1:20" hidden="1" x14ac:dyDescent="0.25">
      <c r="A932" s="55"/>
      <c r="B932" s="55"/>
      <c r="H932" s="90"/>
      <c r="L932" s="123"/>
      <c r="M932" s="102"/>
      <c r="P932" s="19"/>
      <c r="Q932" s="19"/>
      <c r="R932" s="44"/>
      <c r="T932" s="55"/>
    </row>
    <row r="933" spans="1:20" hidden="1" x14ac:dyDescent="0.25">
      <c r="A933" s="55"/>
      <c r="B933" s="55"/>
      <c r="H933" s="90"/>
      <c r="L933" s="123"/>
      <c r="M933" s="102"/>
      <c r="P933" s="19"/>
      <c r="Q933" s="19"/>
      <c r="R933" s="44"/>
      <c r="T933" s="55"/>
    </row>
    <row r="934" spans="1:20" hidden="1" x14ac:dyDescent="0.25">
      <c r="A934" s="55"/>
      <c r="B934" s="55"/>
      <c r="H934" s="90"/>
      <c r="L934" s="123"/>
      <c r="M934" s="102"/>
      <c r="P934" s="19"/>
      <c r="Q934" s="19"/>
      <c r="R934" s="44"/>
      <c r="T934" s="55"/>
    </row>
    <row r="935" spans="1:20" hidden="1" x14ac:dyDescent="0.25">
      <c r="A935" s="55"/>
      <c r="B935" s="55"/>
      <c r="H935" s="90"/>
      <c r="L935" s="123"/>
      <c r="M935" s="102"/>
      <c r="P935" s="19"/>
      <c r="Q935" s="19"/>
      <c r="R935" s="44"/>
      <c r="T935" s="55"/>
    </row>
    <row r="936" spans="1:20" hidden="1" x14ac:dyDescent="0.25">
      <c r="A936" s="55"/>
      <c r="B936" s="55"/>
      <c r="H936" s="90"/>
      <c r="L936" s="123"/>
      <c r="M936" s="102"/>
      <c r="P936" s="19"/>
      <c r="Q936" s="19"/>
      <c r="R936" s="44"/>
      <c r="T936" s="55"/>
    </row>
    <row r="937" spans="1:20" hidden="1" x14ac:dyDescent="0.25">
      <c r="A937" s="55"/>
      <c r="B937" s="55"/>
      <c r="H937" s="90"/>
      <c r="L937" s="123"/>
      <c r="M937" s="102"/>
      <c r="P937" s="19"/>
      <c r="Q937" s="19"/>
      <c r="R937" s="44"/>
      <c r="T937" s="55"/>
    </row>
    <row r="938" spans="1:20" hidden="1" x14ac:dyDescent="0.25">
      <c r="A938" s="55"/>
      <c r="B938" s="55"/>
      <c r="H938" s="90"/>
      <c r="L938" s="123"/>
      <c r="M938" s="102"/>
      <c r="P938" s="19"/>
      <c r="Q938" s="19"/>
      <c r="R938" s="44"/>
      <c r="T938" s="55"/>
    </row>
    <row r="939" spans="1:20" hidden="1" x14ac:dyDescent="0.25">
      <c r="A939" s="55"/>
      <c r="B939" s="55"/>
      <c r="H939" s="90"/>
      <c r="L939" s="123"/>
      <c r="M939" s="102"/>
      <c r="P939" s="19"/>
      <c r="Q939" s="19"/>
      <c r="R939" s="44"/>
      <c r="T939" s="55"/>
    </row>
    <row r="940" spans="1:20" hidden="1" x14ac:dyDescent="0.25">
      <c r="A940" s="55"/>
      <c r="B940" s="55"/>
      <c r="H940" s="90"/>
      <c r="L940" s="123"/>
      <c r="M940" s="102"/>
      <c r="P940" s="19"/>
      <c r="Q940" s="19"/>
      <c r="R940" s="44"/>
      <c r="T940" s="55"/>
    </row>
    <row r="941" spans="1:20" hidden="1" x14ac:dyDescent="0.25">
      <c r="A941" s="55"/>
      <c r="B941" s="55"/>
      <c r="H941" s="90"/>
      <c r="L941" s="123"/>
      <c r="M941" s="102"/>
      <c r="P941" s="19"/>
      <c r="Q941" s="19"/>
      <c r="R941" s="44"/>
      <c r="T941" s="55"/>
    </row>
    <row r="942" spans="1:20" hidden="1" x14ac:dyDescent="0.25">
      <c r="A942" s="55"/>
      <c r="B942" s="55"/>
      <c r="H942" s="90"/>
      <c r="L942" s="123"/>
      <c r="M942" s="102"/>
      <c r="P942" s="19"/>
      <c r="Q942" s="19"/>
      <c r="R942" s="44"/>
      <c r="T942" s="55"/>
    </row>
    <row r="943" spans="1:20" hidden="1" x14ac:dyDescent="0.25">
      <c r="A943" s="55"/>
      <c r="B943" s="55"/>
      <c r="H943" s="90"/>
      <c r="L943" s="123"/>
      <c r="M943" s="102"/>
      <c r="P943" s="19"/>
      <c r="Q943" s="19"/>
      <c r="R943" s="44"/>
      <c r="T943" s="55"/>
    </row>
    <row r="944" spans="1:20" hidden="1" x14ac:dyDescent="0.25">
      <c r="A944" s="55"/>
      <c r="B944" s="55"/>
      <c r="H944" s="90"/>
      <c r="L944" s="123"/>
      <c r="M944" s="102"/>
      <c r="P944" s="19"/>
      <c r="Q944" s="19"/>
      <c r="R944" s="44"/>
      <c r="T944" s="55"/>
    </row>
    <row r="945" spans="1:20" hidden="1" x14ac:dyDescent="0.25">
      <c r="A945" s="55"/>
      <c r="B945" s="55"/>
      <c r="H945" s="90"/>
      <c r="L945" s="123"/>
      <c r="M945" s="102"/>
      <c r="P945" s="19"/>
      <c r="Q945" s="19"/>
      <c r="R945" s="44"/>
      <c r="T945" s="55"/>
    </row>
    <row r="946" spans="1:20" hidden="1" x14ac:dyDescent="0.25">
      <c r="A946" s="55"/>
      <c r="B946" s="55"/>
      <c r="H946" s="90"/>
      <c r="L946" s="123"/>
      <c r="M946" s="102"/>
      <c r="P946" s="19"/>
      <c r="Q946" s="19"/>
      <c r="R946" s="44"/>
      <c r="T946" s="55"/>
    </row>
    <row r="947" spans="1:20" hidden="1" x14ac:dyDescent="0.25">
      <c r="A947" s="55"/>
      <c r="B947" s="55"/>
      <c r="H947" s="90"/>
      <c r="L947" s="123"/>
      <c r="M947" s="102"/>
      <c r="P947" s="19"/>
      <c r="Q947" s="19"/>
      <c r="R947" s="44"/>
      <c r="T947" s="55"/>
    </row>
    <row r="948" spans="1:20" hidden="1" x14ac:dyDescent="0.25">
      <c r="A948" s="55"/>
      <c r="B948" s="55"/>
      <c r="H948" s="90"/>
      <c r="L948" s="123"/>
      <c r="M948" s="102"/>
      <c r="P948" s="19"/>
      <c r="Q948" s="19"/>
      <c r="R948" s="44"/>
      <c r="T948" s="55"/>
    </row>
    <row r="949" spans="1:20" hidden="1" x14ac:dyDescent="0.25">
      <c r="A949" s="55"/>
      <c r="B949" s="55"/>
      <c r="H949" s="90"/>
      <c r="L949" s="123"/>
      <c r="M949" s="102"/>
      <c r="P949" s="19"/>
      <c r="Q949" s="19"/>
      <c r="R949" s="44"/>
      <c r="T949" s="55"/>
    </row>
    <row r="950" spans="1:20" hidden="1" x14ac:dyDescent="0.25">
      <c r="A950" s="55"/>
      <c r="B950" s="55"/>
      <c r="H950" s="90"/>
      <c r="L950" s="123"/>
      <c r="M950" s="102"/>
      <c r="P950" s="19"/>
      <c r="Q950" s="19"/>
      <c r="R950" s="44"/>
      <c r="T950" s="55"/>
    </row>
    <row r="951" spans="1:20" hidden="1" x14ac:dyDescent="0.25">
      <c r="A951" s="55"/>
      <c r="B951" s="55"/>
      <c r="H951" s="90"/>
      <c r="L951" s="123"/>
      <c r="M951" s="102"/>
      <c r="P951" s="19"/>
      <c r="Q951" s="19"/>
      <c r="R951" s="44"/>
      <c r="T951" s="55"/>
    </row>
    <row r="952" spans="1:20" hidden="1" x14ac:dyDescent="0.25">
      <c r="A952" s="55"/>
      <c r="B952" s="55"/>
      <c r="H952" s="90"/>
      <c r="L952" s="123"/>
      <c r="M952" s="102"/>
      <c r="P952" s="19"/>
      <c r="Q952" s="19"/>
      <c r="R952" s="44"/>
      <c r="T952" s="55"/>
    </row>
    <row r="953" spans="1:20" hidden="1" x14ac:dyDescent="0.25">
      <c r="A953" s="55"/>
      <c r="B953" s="55"/>
      <c r="H953" s="90"/>
      <c r="L953" s="123"/>
      <c r="M953" s="102"/>
      <c r="P953" s="19"/>
      <c r="Q953" s="19"/>
      <c r="R953" s="44"/>
      <c r="T953" s="55"/>
    </row>
    <row r="954" spans="1:20" hidden="1" x14ac:dyDescent="0.25">
      <c r="A954" s="55"/>
      <c r="B954" s="55"/>
      <c r="H954" s="90"/>
      <c r="L954" s="123"/>
      <c r="M954" s="102"/>
      <c r="P954" s="19"/>
      <c r="Q954" s="19"/>
      <c r="R954" s="44"/>
      <c r="T954" s="55"/>
    </row>
    <row r="955" spans="1:20" hidden="1" x14ac:dyDescent="0.25">
      <c r="A955" s="55"/>
      <c r="B955" s="55"/>
      <c r="H955" s="90"/>
      <c r="L955" s="123"/>
      <c r="M955" s="102"/>
      <c r="P955" s="19"/>
      <c r="Q955" s="19"/>
      <c r="R955" s="44"/>
      <c r="T955" s="55"/>
    </row>
    <row r="956" spans="1:20" hidden="1" x14ac:dyDescent="0.25">
      <c r="A956" s="55"/>
      <c r="B956" s="55"/>
      <c r="H956" s="90"/>
      <c r="L956" s="123"/>
      <c r="M956" s="102"/>
      <c r="P956" s="19"/>
      <c r="Q956" s="19"/>
      <c r="R956" s="44"/>
      <c r="T956" s="55"/>
    </row>
    <row r="957" spans="1:20" hidden="1" x14ac:dyDescent="0.25">
      <c r="A957" s="55"/>
      <c r="B957" s="55"/>
      <c r="H957" s="90"/>
      <c r="L957" s="123"/>
      <c r="M957" s="102"/>
      <c r="P957" s="19"/>
      <c r="Q957" s="19"/>
      <c r="R957" s="44"/>
      <c r="T957" s="55"/>
    </row>
    <row r="958" spans="1:20" hidden="1" x14ac:dyDescent="0.25">
      <c r="A958" s="55"/>
      <c r="B958" s="55"/>
      <c r="H958" s="90"/>
      <c r="L958" s="123"/>
      <c r="M958" s="102"/>
      <c r="P958" s="19"/>
      <c r="Q958" s="19"/>
      <c r="R958" s="44"/>
      <c r="T958" s="55"/>
    </row>
    <row r="959" spans="1:20" hidden="1" x14ac:dyDescent="0.25">
      <c r="A959" s="55"/>
      <c r="B959" s="55"/>
      <c r="H959" s="90"/>
      <c r="L959" s="123"/>
      <c r="M959" s="102"/>
      <c r="P959" s="19"/>
      <c r="Q959" s="19"/>
      <c r="R959" s="44"/>
      <c r="T959" s="55"/>
    </row>
    <row r="960" spans="1:20" hidden="1" x14ac:dyDescent="0.25">
      <c r="A960" s="55"/>
      <c r="B960" s="55"/>
      <c r="H960" s="90"/>
      <c r="L960" s="123"/>
      <c r="M960" s="102"/>
      <c r="P960" s="19"/>
      <c r="Q960" s="19"/>
      <c r="R960" s="44"/>
      <c r="T960" s="55"/>
    </row>
    <row r="961" spans="1:20" hidden="1" x14ac:dyDescent="0.25">
      <c r="A961" s="55"/>
      <c r="B961" s="55"/>
      <c r="H961" s="90"/>
      <c r="L961" s="123"/>
      <c r="M961" s="102"/>
      <c r="P961" s="19"/>
      <c r="Q961" s="19"/>
      <c r="R961" s="44"/>
      <c r="T961" s="55"/>
    </row>
    <row r="962" spans="1:20" hidden="1" x14ac:dyDescent="0.25">
      <c r="A962" s="55"/>
      <c r="B962" s="55"/>
      <c r="H962" s="90"/>
      <c r="L962" s="123"/>
      <c r="M962" s="102"/>
      <c r="P962" s="19"/>
      <c r="Q962" s="19"/>
      <c r="R962" s="44"/>
      <c r="T962" s="55"/>
    </row>
    <row r="963" spans="1:20" hidden="1" x14ac:dyDescent="0.25">
      <c r="A963" s="55"/>
      <c r="B963" s="55"/>
      <c r="H963" s="90"/>
      <c r="L963" s="123"/>
      <c r="M963" s="102"/>
      <c r="P963" s="19"/>
      <c r="Q963" s="19"/>
      <c r="R963" s="44"/>
      <c r="T963" s="55"/>
    </row>
    <row r="964" spans="1:20" hidden="1" x14ac:dyDescent="0.25">
      <c r="A964" s="55"/>
      <c r="B964" s="55"/>
      <c r="H964" s="90"/>
      <c r="L964" s="123"/>
      <c r="M964" s="102"/>
      <c r="P964" s="19"/>
      <c r="Q964" s="19"/>
      <c r="R964" s="44"/>
      <c r="T964" s="55"/>
    </row>
    <row r="965" spans="1:20" hidden="1" x14ac:dyDescent="0.25">
      <c r="A965" s="55"/>
      <c r="B965" s="55"/>
      <c r="H965" s="90"/>
      <c r="L965" s="123"/>
      <c r="M965" s="102"/>
      <c r="P965" s="19"/>
      <c r="Q965" s="19"/>
      <c r="R965" s="44"/>
      <c r="T965" s="55"/>
    </row>
    <row r="966" spans="1:20" hidden="1" x14ac:dyDescent="0.25">
      <c r="A966" s="55"/>
      <c r="B966" s="55"/>
      <c r="H966" s="90"/>
      <c r="L966" s="123"/>
      <c r="M966" s="102"/>
      <c r="P966" s="19"/>
      <c r="Q966" s="19"/>
      <c r="R966" s="44"/>
      <c r="T966" s="55"/>
    </row>
    <row r="967" spans="1:20" hidden="1" x14ac:dyDescent="0.25">
      <c r="A967" s="55"/>
      <c r="B967" s="55"/>
      <c r="H967" s="90"/>
      <c r="L967" s="123"/>
      <c r="M967" s="102"/>
      <c r="P967" s="19"/>
      <c r="Q967" s="19"/>
      <c r="R967" s="44"/>
      <c r="T967" s="55"/>
    </row>
    <row r="968" spans="1:20" hidden="1" x14ac:dyDescent="0.25">
      <c r="A968" s="55"/>
      <c r="B968" s="55"/>
      <c r="H968" s="90"/>
      <c r="L968" s="123"/>
      <c r="M968" s="102"/>
      <c r="P968" s="19"/>
      <c r="Q968" s="19"/>
      <c r="R968" s="44"/>
      <c r="T968" s="55"/>
    </row>
    <row r="969" spans="1:20" hidden="1" x14ac:dyDescent="0.25">
      <c r="A969" s="55"/>
      <c r="B969" s="55"/>
      <c r="H969" s="90"/>
      <c r="L969" s="123"/>
      <c r="M969" s="102"/>
      <c r="P969" s="19"/>
      <c r="Q969" s="19"/>
      <c r="R969" s="44"/>
      <c r="T969" s="55"/>
    </row>
    <row r="970" spans="1:20" hidden="1" x14ac:dyDescent="0.25">
      <c r="A970" s="55"/>
      <c r="B970" s="55"/>
      <c r="H970" s="90"/>
      <c r="L970" s="123"/>
      <c r="M970" s="102"/>
      <c r="P970" s="19"/>
      <c r="Q970" s="19"/>
      <c r="R970" s="44"/>
      <c r="T970" s="55"/>
    </row>
    <row r="971" spans="1:20" hidden="1" x14ac:dyDescent="0.25">
      <c r="A971" s="55"/>
      <c r="B971" s="55"/>
      <c r="H971" s="90"/>
      <c r="L971" s="123"/>
      <c r="M971" s="102"/>
      <c r="P971" s="19"/>
      <c r="Q971" s="19"/>
      <c r="R971" s="44"/>
      <c r="T971" s="55"/>
    </row>
    <row r="972" spans="1:20" hidden="1" x14ac:dyDescent="0.25">
      <c r="A972" s="55"/>
      <c r="B972" s="55"/>
      <c r="H972" s="90"/>
      <c r="L972" s="123"/>
      <c r="M972" s="102"/>
      <c r="P972" s="19"/>
      <c r="Q972" s="19"/>
      <c r="R972" s="44"/>
      <c r="T972" s="55"/>
    </row>
    <row r="973" spans="1:20" hidden="1" x14ac:dyDescent="0.25">
      <c r="A973" s="55"/>
      <c r="B973" s="55"/>
      <c r="H973" s="90"/>
      <c r="L973" s="123"/>
      <c r="M973" s="102"/>
      <c r="P973" s="19"/>
      <c r="Q973" s="19"/>
      <c r="R973" s="44"/>
      <c r="T973" s="55"/>
    </row>
    <row r="974" spans="1:20" hidden="1" x14ac:dyDescent="0.25">
      <c r="A974" s="55"/>
      <c r="B974" s="55"/>
      <c r="H974" s="90"/>
      <c r="L974" s="123"/>
      <c r="M974" s="102"/>
      <c r="P974" s="19"/>
      <c r="Q974" s="19"/>
      <c r="R974" s="44"/>
      <c r="T974" s="55"/>
    </row>
    <row r="975" spans="1:20" hidden="1" x14ac:dyDescent="0.25">
      <c r="A975" s="55"/>
      <c r="B975" s="55"/>
      <c r="H975" s="90"/>
      <c r="L975" s="123"/>
      <c r="M975" s="102"/>
      <c r="P975" s="19"/>
      <c r="Q975" s="19"/>
      <c r="R975" s="44"/>
      <c r="T975" s="55"/>
    </row>
    <row r="976" spans="1:20" hidden="1" x14ac:dyDescent="0.25">
      <c r="A976" s="55"/>
      <c r="B976" s="55"/>
      <c r="H976" s="90"/>
      <c r="L976" s="123"/>
      <c r="M976" s="102"/>
      <c r="P976" s="19"/>
      <c r="Q976" s="19"/>
      <c r="R976" s="44"/>
      <c r="T976" s="55"/>
    </row>
    <row r="977" spans="1:20" hidden="1" x14ac:dyDescent="0.25">
      <c r="A977" s="55"/>
      <c r="B977" s="55"/>
      <c r="H977" s="90"/>
      <c r="L977" s="123"/>
      <c r="M977" s="102"/>
      <c r="P977" s="19"/>
      <c r="Q977" s="19"/>
      <c r="R977" s="44"/>
      <c r="T977" s="55"/>
    </row>
    <row r="978" spans="1:20" hidden="1" x14ac:dyDescent="0.25">
      <c r="A978" s="55"/>
      <c r="B978" s="55"/>
      <c r="H978" s="90"/>
      <c r="L978" s="123"/>
      <c r="M978" s="102"/>
      <c r="P978" s="19"/>
      <c r="Q978" s="19"/>
      <c r="R978" s="44"/>
      <c r="T978" s="55"/>
    </row>
    <row r="979" spans="1:20" hidden="1" x14ac:dyDescent="0.25">
      <c r="A979" s="55"/>
      <c r="B979" s="55"/>
      <c r="H979" s="90"/>
      <c r="L979" s="123"/>
      <c r="M979" s="102"/>
      <c r="P979" s="19"/>
      <c r="Q979" s="19"/>
      <c r="R979" s="44"/>
      <c r="T979" s="55"/>
    </row>
    <row r="980" spans="1:20" hidden="1" x14ac:dyDescent="0.25">
      <c r="A980" s="55"/>
      <c r="B980" s="55"/>
      <c r="H980" s="90"/>
      <c r="L980" s="123"/>
      <c r="M980" s="102"/>
      <c r="P980" s="19"/>
      <c r="Q980" s="19"/>
      <c r="R980" s="44"/>
      <c r="T980" s="55"/>
    </row>
    <row r="981" spans="1:20" hidden="1" x14ac:dyDescent="0.25">
      <c r="A981" s="55"/>
      <c r="B981" s="55"/>
      <c r="H981" s="90"/>
      <c r="L981" s="123"/>
      <c r="M981" s="102"/>
      <c r="P981" s="19"/>
      <c r="Q981" s="19"/>
      <c r="R981" s="44"/>
      <c r="T981" s="55"/>
    </row>
    <row r="982" spans="1:20" hidden="1" x14ac:dyDescent="0.25">
      <c r="A982" s="55"/>
      <c r="B982" s="55"/>
      <c r="H982" s="90"/>
      <c r="L982" s="123"/>
      <c r="M982" s="102"/>
      <c r="P982" s="19"/>
      <c r="Q982" s="19"/>
      <c r="R982" s="44"/>
      <c r="T982" s="55"/>
    </row>
    <row r="983" spans="1:20" hidden="1" x14ac:dyDescent="0.25">
      <c r="A983" s="55"/>
      <c r="B983" s="55"/>
      <c r="H983" s="90"/>
      <c r="L983" s="123"/>
      <c r="M983" s="102"/>
      <c r="P983" s="19"/>
      <c r="Q983" s="19"/>
      <c r="R983" s="44"/>
      <c r="T983" s="55"/>
    </row>
    <row r="984" spans="1:20" hidden="1" x14ac:dyDescent="0.25">
      <c r="A984" s="55"/>
      <c r="B984" s="55"/>
      <c r="H984" s="90"/>
      <c r="L984" s="123"/>
      <c r="M984" s="102"/>
      <c r="P984" s="19"/>
      <c r="Q984" s="19"/>
      <c r="R984" s="44"/>
      <c r="T984" s="55"/>
    </row>
    <row r="985" spans="1:20" hidden="1" x14ac:dyDescent="0.25">
      <c r="A985" s="55"/>
      <c r="B985" s="55"/>
      <c r="H985" s="90"/>
      <c r="L985" s="123"/>
      <c r="M985" s="102"/>
      <c r="P985" s="19"/>
      <c r="Q985" s="19"/>
      <c r="R985" s="44"/>
      <c r="T985" s="55"/>
    </row>
    <row r="986" spans="1:20" hidden="1" x14ac:dyDescent="0.25">
      <c r="A986" s="55"/>
      <c r="B986" s="55"/>
      <c r="H986" s="90"/>
      <c r="L986" s="123"/>
      <c r="M986" s="102"/>
      <c r="P986" s="19"/>
      <c r="Q986" s="19"/>
      <c r="R986" s="44"/>
      <c r="T986" s="55"/>
    </row>
    <row r="987" spans="1:20" hidden="1" x14ac:dyDescent="0.25">
      <c r="A987" s="55"/>
      <c r="B987" s="55"/>
      <c r="H987" s="90"/>
      <c r="L987" s="123"/>
      <c r="M987" s="102"/>
      <c r="P987" s="19"/>
      <c r="Q987" s="19"/>
      <c r="R987" s="44"/>
      <c r="T987" s="55"/>
    </row>
    <row r="988" spans="1:20" hidden="1" x14ac:dyDescent="0.25">
      <c r="A988" s="55"/>
      <c r="B988" s="55"/>
      <c r="H988" s="90"/>
      <c r="L988" s="123"/>
      <c r="M988" s="102"/>
      <c r="P988" s="19"/>
      <c r="Q988" s="19"/>
      <c r="R988" s="44"/>
      <c r="T988" s="55"/>
    </row>
    <row r="989" spans="1:20" hidden="1" x14ac:dyDescent="0.25">
      <c r="A989" s="55"/>
      <c r="B989" s="55"/>
      <c r="H989" s="90"/>
      <c r="L989" s="123"/>
      <c r="M989" s="102"/>
      <c r="P989" s="19"/>
      <c r="Q989" s="19"/>
      <c r="R989" s="44"/>
      <c r="T989" s="55"/>
    </row>
    <row r="990" spans="1:20" hidden="1" x14ac:dyDescent="0.25">
      <c r="A990" s="55"/>
      <c r="B990" s="55"/>
      <c r="H990" s="90"/>
      <c r="L990" s="123"/>
      <c r="M990" s="102"/>
      <c r="P990" s="19"/>
      <c r="Q990" s="19"/>
      <c r="R990" s="44"/>
      <c r="T990" s="55"/>
    </row>
    <row r="991" spans="1:20" hidden="1" x14ac:dyDescent="0.25">
      <c r="A991" s="55"/>
      <c r="B991" s="55"/>
      <c r="H991" s="90"/>
      <c r="L991" s="123"/>
      <c r="M991" s="102"/>
      <c r="P991" s="19"/>
      <c r="Q991" s="19"/>
      <c r="R991" s="44"/>
      <c r="T991" s="55"/>
    </row>
    <row r="992" spans="1:20" hidden="1" x14ac:dyDescent="0.25">
      <c r="A992" s="55"/>
      <c r="B992" s="55"/>
      <c r="H992" s="90"/>
      <c r="L992" s="123"/>
      <c r="M992" s="102"/>
      <c r="P992" s="19"/>
      <c r="Q992" s="19"/>
      <c r="R992" s="44"/>
      <c r="T992" s="55"/>
    </row>
    <row r="993" spans="1:20" hidden="1" x14ac:dyDescent="0.25">
      <c r="A993" s="55"/>
      <c r="B993" s="55"/>
      <c r="H993" s="90"/>
      <c r="L993" s="123"/>
      <c r="M993" s="102"/>
      <c r="P993" s="19"/>
      <c r="Q993" s="19"/>
      <c r="R993" s="44"/>
      <c r="T993" s="55"/>
    </row>
    <row r="994" spans="1:20" hidden="1" x14ac:dyDescent="0.25">
      <c r="A994" s="55"/>
      <c r="B994" s="55"/>
      <c r="H994" s="90"/>
      <c r="L994" s="123"/>
      <c r="M994" s="102"/>
      <c r="P994" s="19"/>
      <c r="Q994" s="19"/>
      <c r="R994" s="44"/>
      <c r="T994" s="55"/>
    </row>
    <row r="995" spans="1:20" hidden="1" x14ac:dyDescent="0.25">
      <c r="A995" s="55"/>
      <c r="B995" s="55"/>
      <c r="H995" s="90"/>
      <c r="L995" s="123"/>
      <c r="M995" s="102"/>
      <c r="P995" s="19"/>
      <c r="Q995" s="19"/>
      <c r="R995" s="44"/>
      <c r="T995" s="55"/>
    </row>
    <row r="996" spans="1:20" hidden="1" x14ac:dyDescent="0.25">
      <c r="A996" s="55"/>
      <c r="B996" s="55"/>
      <c r="H996" s="90"/>
      <c r="L996" s="123"/>
      <c r="M996" s="102"/>
      <c r="P996" s="19"/>
      <c r="Q996" s="19"/>
      <c r="R996" s="44"/>
      <c r="T996" s="55"/>
    </row>
    <row r="997" spans="1:20" hidden="1" x14ac:dyDescent="0.25">
      <c r="A997" s="55"/>
      <c r="B997" s="55"/>
      <c r="H997" s="90"/>
      <c r="L997" s="123"/>
      <c r="M997" s="102"/>
      <c r="P997" s="19"/>
      <c r="Q997" s="19"/>
      <c r="R997" s="44"/>
      <c r="T997" s="55"/>
    </row>
    <row r="998" spans="1:20" hidden="1" x14ac:dyDescent="0.25">
      <c r="A998" s="55"/>
      <c r="B998" s="55"/>
      <c r="H998" s="90"/>
      <c r="L998" s="123"/>
      <c r="M998" s="102"/>
      <c r="P998" s="19"/>
      <c r="Q998" s="19"/>
      <c r="R998" s="44"/>
      <c r="T998" s="55"/>
    </row>
    <row r="999" spans="1:20" hidden="1" x14ac:dyDescent="0.25">
      <c r="A999" s="55"/>
      <c r="B999" s="55"/>
      <c r="H999" s="90"/>
      <c r="L999" s="123"/>
      <c r="M999" s="102"/>
      <c r="P999" s="19"/>
      <c r="Q999" s="19"/>
      <c r="R999" s="44"/>
      <c r="T999" s="55"/>
    </row>
    <row r="1000" spans="1:20" hidden="1" x14ac:dyDescent="0.25">
      <c r="A1000" s="55"/>
      <c r="B1000" s="55"/>
      <c r="H1000" s="90"/>
      <c r="L1000" s="123"/>
      <c r="M1000" s="102"/>
      <c r="P1000" s="19"/>
      <c r="Q1000" s="19"/>
      <c r="R1000" s="44"/>
      <c r="T1000" s="55"/>
    </row>
    <row r="1001" spans="1:20" hidden="1" x14ac:dyDescent="0.25">
      <c r="A1001" s="55"/>
      <c r="B1001" s="55"/>
      <c r="H1001" s="90"/>
      <c r="L1001" s="123"/>
      <c r="M1001" s="102"/>
      <c r="P1001" s="19"/>
      <c r="Q1001" s="19"/>
      <c r="R1001" s="44"/>
      <c r="T1001" s="55"/>
    </row>
    <row r="1002" spans="1:20" hidden="1" x14ac:dyDescent="0.25">
      <c r="A1002" s="55"/>
      <c r="B1002" s="55"/>
      <c r="H1002" s="90"/>
      <c r="L1002" s="123"/>
      <c r="M1002" s="102"/>
      <c r="P1002" s="19"/>
      <c r="Q1002" s="19"/>
      <c r="R1002" s="44"/>
      <c r="T1002" s="55"/>
    </row>
    <row r="1003" spans="1:20" hidden="1" x14ac:dyDescent="0.25">
      <c r="A1003" s="55"/>
      <c r="B1003" s="55"/>
      <c r="H1003" s="90"/>
      <c r="L1003" s="123"/>
      <c r="M1003" s="102"/>
      <c r="P1003" s="19"/>
      <c r="Q1003" s="19"/>
      <c r="R1003" s="44"/>
      <c r="T1003" s="55"/>
    </row>
    <row r="1004" spans="1:20" hidden="1" x14ac:dyDescent="0.25">
      <c r="A1004" s="55"/>
      <c r="B1004" s="55"/>
      <c r="H1004" s="90"/>
      <c r="L1004" s="123"/>
      <c r="M1004" s="102"/>
      <c r="P1004" s="19"/>
      <c r="Q1004" s="19"/>
      <c r="R1004" s="44"/>
      <c r="T1004" s="55"/>
    </row>
    <row r="1005" spans="1:20" hidden="1" x14ac:dyDescent="0.25">
      <c r="A1005" s="55"/>
      <c r="B1005" s="55"/>
      <c r="H1005" s="90"/>
      <c r="L1005" s="123"/>
      <c r="M1005" s="102"/>
      <c r="P1005" s="19"/>
      <c r="Q1005" s="19"/>
      <c r="R1005" s="44"/>
      <c r="T1005" s="55"/>
    </row>
    <row r="1006" spans="1:20" hidden="1" x14ac:dyDescent="0.25">
      <c r="A1006" s="55"/>
      <c r="B1006" s="55"/>
      <c r="H1006" s="90"/>
      <c r="L1006" s="123"/>
      <c r="M1006" s="102"/>
      <c r="P1006" s="19"/>
      <c r="Q1006" s="19"/>
      <c r="R1006" s="44"/>
      <c r="T1006" s="55"/>
    </row>
    <row r="1007" spans="1:20" hidden="1" x14ac:dyDescent="0.25">
      <c r="H1007" s="90"/>
      <c r="L1007" s="123"/>
      <c r="M1007" s="102"/>
      <c r="P1007" s="19"/>
      <c r="Q1007" s="19"/>
      <c r="R1007" s="44"/>
      <c r="T1007" s="55"/>
    </row>
    <row r="1008" spans="1:20" hidden="1" x14ac:dyDescent="0.25">
      <c r="H1008" s="90"/>
      <c r="L1008" s="123"/>
      <c r="M1008" s="102"/>
      <c r="P1008" s="19"/>
      <c r="Q1008" s="19"/>
      <c r="R1008" s="44"/>
      <c r="T1008" s="55"/>
    </row>
    <row r="1009" spans="8:20" hidden="1" x14ac:dyDescent="0.25">
      <c r="H1009" s="90"/>
      <c r="L1009" s="123"/>
      <c r="M1009" s="102"/>
      <c r="P1009" s="19"/>
      <c r="Q1009" s="19"/>
      <c r="R1009" s="44"/>
      <c r="T1009" s="55"/>
    </row>
    <row r="1010" spans="8:20" hidden="1" x14ac:dyDescent="0.25">
      <c r="H1010" s="90"/>
      <c r="L1010" s="123"/>
      <c r="M1010" s="102"/>
      <c r="P1010" s="19"/>
      <c r="Q1010" s="19"/>
      <c r="R1010" s="44"/>
      <c r="T1010" s="55"/>
    </row>
    <row r="1011" spans="8:20" hidden="1" x14ac:dyDescent="0.25">
      <c r="H1011" s="90"/>
      <c r="L1011" s="123"/>
      <c r="M1011" s="102"/>
      <c r="P1011" s="19"/>
      <c r="Q1011" s="19"/>
      <c r="R1011" s="44"/>
      <c r="T1011" s="55"/>
    </row>
    <row r="1012" spans="8:20" hidden="1" x14ac:dyDescent="0.25">
      <c r="H1012" s="90"/>
      <c r="L1012" s="123"/>
      <c r="M1012" s="102"/>
      <c r="P1012" s="19"/>
      <c r="Q1012" s="19"/>
      <c r="R1012" s="44"/>
      <c r="T1012" s="55"/>
    </row>
    <row r="1013" spans="8:20" hidden="1" x14ac:dyDescent="0.25">
      <c r="H1013" s="90"/>
      <c r="L1013" s="123"/>
      <c r="M1013" s="102"/>
      <c r="P1013" s="19"/>
      <c r="Q1013" s="19"/>
      <c r="R1013" s="44"/>
      <c r="T1013" s="55"/>
    </row>
    <row r="1014" spans="8:20" hidden="1" x14ac:dyDescent="0.25">
      <c r="H1014" s="90"/>
      <c r="L1014" s="123"/>
      <c r="M1014" s="102"/>
      <c r="P1014" s="19"/>
      <c r="Q1014" s="19"/>
      <c r="R1014" s="44"/>
      <c r="T1014" s="55"/>
    </row>
    <row r="1015" spans="8:20" hidden="1" x14ac:dyDescent="0.25">
      <c r="H1015" s="90"/>
      <c r="L1015" s="123"/>
      <c r="M1015" s="102"/>
      <c r="P1015" s="19"/>
      <c r="Q1015" s="19"/>
      <c r="R1015" s="44"/>
      <c r="T1015" s="55"/>
    </row>
    <row r="1016" spans="8:20" hidden="1" x14ac:dyDescent="0.25">
      <c r="H1016" s="90"/>
      <c r="L1016" s="123"/>
      <c r="M1016" s="102"/>
      <c r="P1016" s="19"/>
      <c r="Q1016" s="19"/>
      <c r="R1016" s="44"/>
      <c r="T1016" s="55"/>
    </row>
    <row r="1017" spans="8:20" hidden="1" x14ac:dyDescent="0.25">
      <c r="H1017" s="90"/>
      <c r="L1017" s="123"/>
      <c r="M1017" s="102"/>
      <c r="P1017" s="19"/>
      <c r="Q1017" s="19"/>
      <c r="R1017" s="44"/>
      <c r="T1017" s="55"/>
    </row>
    <row r="1018" spans="8:20" hidden="1" x14ac:dyDescent="0.25">
      <c r="H1018" s="90"/>
      <c r="L1018" s="123"/>
      <c r="M1018" s="102"/>
      <c r="P1018" s="19"/>
      <c r="Q1018" s="19"/>
      <c r="R1018" s="44"/>
      <c r="T1018" s="55"/>
    </row>
    <row r="1019" spans="8:20" hidden="1" x14ac:dyDescent="0.25">
      <c r="H1019" s="90"/>
      <c r="L1019" s="123"/>
      <c r="M1019" s="102"/>
      <c r="P1019" s="19"/>
      <c r="Q1019" s="19"/>
      <c r="R1019" s="44"/>
      <c r="T1019" s="55"/>
    </row>
    <row r="1020" spans="8:20" hidden="1" x14ac:dyDescent="0.25">
      <c r="H1020" s="90"/>
      <c r="L1020" s="123"/>
      <c r="M1020" s="102"/>
      <c r="P1020" s="19"/>
      <c r="Q1020" s="19"/>
      <c r="R1020" s="44"/>
      <c r="T1020" s="55"/>
    </row>
    <row r="1021" spans="8:20" hidden="1" x14ac:dyDescent="0.25">
      <c r="H1021" s="90"/>
      <c r="L1021" s="123"/>
      <c r="M1021" s="102"/>
      <c r="P1021" s="19"/>
      <c r="Q1021" s="19"/>
      <c r="R1021" s="44"/>
      <c r="T1021" s="55"/>
    </row>
    <row r="1022" spans="8:20" hidden="1" x14ac:dyDescent="0.25">
      <c r="H1022" s="90"/>
      <c r="L1022" s="123"/>
      <c r="M1022" s="102"/>
      <c r="P1022" s="19"/>
      <c r="Q1022" s="19"/>
      <c r="R1022" s="44"/>
      <c r="T1022" s="55"/>
    </row>
    <row r="1023" spans="8:20" hidden="1" x14ac:dyDescent="0.25">
      <c r="H1023" s="90"/>
      <c r="L1023" s="123"/>
      <c r="M1023" s="102"/>
      <c r="P1023" s="19"/>
      <c r="Q1023" s="19"/>
      <c r="R1023" s="44"/>
      <c r="T1023" s="55"/>
    </row>
    <row r="1024" spans="8:20" hidden="1" x14ac:dyDescent="0.25">
      <c r="H1024" s="90"/>
      <c r="L1024" s="123"/>
      <c r="M1024" s="102"/>
      <c r="P1024" s="19"/>
      <c r="Q1024" s="19"/>
      <c r="R1024" s="44"/>
      <c r="T1024" s="55"/>
    </row>
    <row r="1025" spans="8:20" hidden="1" x14ac:dyDescent="0.25">
      <c r="H1025" s="90"/>
      <c r="L1025" s="123"/>
      <c r="M1025" s="102"/>
      <c r="P1025" s="19"/>
      <c r="Q1025" s="19"/>
      <c r="R1025" s="44"/>
      <c r="T1025" s="55"/>
    </row>
    <row r="1026" spans="8:20" hidden="1" x14ac:dyDescent="0.25">
      <c r="H1026" s="90"/>
      <c r="L1026" s="123"/>
      <c r="M1026" s="102"/>
      <c r="P1026" s="19"/>
      <c r="Q1026" s="19"/>
      <c r="R1026" s="44"/>
      <c r="T1026" s="55"/>
    </row>
    <row r="1027" spans="8:20" hidden="1" x14ac:dyDescent="0.25">
      <c r="H1027" s="90"/>
      <c r="L1027" s="123"/>
      <c r="M1027" s="102"/>
      <c r="P1027" s="19"/>
      <c r="Q1027" s="19"/>
      <c r="R1027" s="44"/>
      <c r="T1027" s="55"/>
    </row>
    <row r="1028" spans="8:20" hidden="1" x14ac:dyDescent="0.25">
      <c r="H1028" s="90"/>
      <c r="L1028" s="123"/>
      <c r="M1028" s="102"/>
      <c r="P1028" s="19"/>
      <c r="Q1028" s="19"/>
      <c r="R1028" s="44"/>
      <c r="T1028" s="55"/>
    </row>
    <row r="1029" spans="8:20" hidden="1" x14ac:dyDescent="0.25">
      <c r="H1029" s="90"/>
      <c r="L1029" s="123"/>
      <c r="M1029" s="102"/>
      <c r="P1029" s="19"/>
      <c r="Q1029" s="19"/>
      <c r="R1029" s="44"/>
      <c r="T1029" s="55"/>
    </row>
    <row r="1030" spans="8:20" hidden="1" x14ac:dyDescent="0.25">
      <c r="H1030" s="90"/>
      <c r="L1030" s="123"/>
      <c r="M1030" s="102"/>
      <c r="P1030" s="19"/>
      <c r="Q1030" s="19"/>
      <c r="R1030" s="44"/>
      <c r="T1030" s="55"/>
    </row>
    <row r="1031" spans="8:20" hidden="1" x14ac:dyDescent="0.25">
      <c r="H1031" s="90"/>
      <c r="L1031" s="123"/>
      <c r="M1031" s="102"/>
      <c r="P1031" s="19"/>
      <c r="Q1031" s="19"/>
      <c r="R1031" s="44"/>
      <c r="T1031" s="55"/>
    </row>
    <row r="1032" spans="8:20" hidden="1" x14ac:dyDescent="0.25">
      <c r="H1032" s="90"/>
      <c r="L1032" s="123"/>
      <c r="M1032" s="102"/>
      <c r="P1032" s="19"/>
      <c r="Q1032" s="19"/>
      <c r="R1032" s="44"/>
      <c r="T1032" s="55"/>
    </row>
    <row r="1033" spans="8:20" hidden="1" x14ac:dyDescent="0.25">
      <c r="H1033" s="90"/>
      <c r="L1033" s="123"/>
      <c r="M1033" s="102"/>
      <c r="P1033" s="19"/>
      <c r="Q1033" s="19"/>
      <c r="R1033" s="44"/>
      <c r="T1033" s="55"/>
    </row>
    <row r="1034" spans="8:20" hidden="1" x14ac:dyDescent="0.25">
      <c r="H1034" s="90"/>
      <c r="L1034" s="123"/>
      <c r="M1034" s="102"/>
      <c r="P1034" s="19"/>
      <c r="Q1034" s="19"/>
      <c r="R1034" s="44"/>
      <c r="T1034" s="55"/>
    </row>
    <row r="1035" spans="8:20" hidden="1" x14ac:dyDescent="0.25">
      <c r="H1035" s="90"/>
      <c r="L1035" s="123"/>
      <c r="M1035" s="102"/>
      <c r="P1035" s="19"/>
      <c r="Q1035" s="19"/>
      <c r="R1035" s="44"/>
      <c r="T1035" s="55"/>
    </row>
    <row r="1036" spans="8:20" hidden="1" x14ac:dyDescent="0.25">
      <c r="H1036" s="90"/>
      <c r="L1036" s="123"/>
      <c r="M1036" s="102"/>
      <c r="P1036" s="19"/>
      <c r="Q1036" s="19"/>
      <c r="R1036" s="44"/>
      <c r="T1036" s="55"/>
    </row>
    <row r="1037" spans="8:20" hidden="1" x14ac:dyDescent="0.25">
      <c r="H1037" s="90"/>
      <c r="L1037" s="123"/>
      <c r="M1037" s="102"/>
      <c r="P1037" s="19"/>
      <c r="Q1037" s="19"/>
      <c r="R1037" s="44"/>
      <c r="T1037" s="55"/>
    </row>
    <row r="1038" spans="8:20" hidden="1" x14ac:dyDescent="0.25">
      <c r="H1038" s="90"/>
      <c r="L1038" s="123"/>
      <c r="M1038" s="102"/>
      <c r="P1038" s="19"/>
      <c r="Q1038" s="19"/>
      <c r="R1038" s="44"/>
      <c r="T1038" s="55"/>
    </row>
    <row r="1039" spans="8:20" hidden="1" x14ac:dyDescent="0.25">
      <c r="H1039" s="90"/>
      <c r="L1039" s="123"/>
      <c r="M1039" s="102"/>
      <c r="P1039" s="19"/>
      <c r="Q1039" s="19"/>
      <c r="R1039" s="44"/>
      <c r="T1039" s="55"/>
    </row>
    <row r="1040" spans="8:20" hidden="1" x14ac:dyDescent="0.25">
      <c r="H1040" s="90"/>
      <c r="L1040" s="123"/>
      <c r="M1040" s="102"/>
      <c r="P1040" s="19"/>
      <c r="Q1040" s="19"/>
      <c r="R1040" s="44"/>
      <c r="T1040" s="55"/>
    </row>
    <row r="1041" spans="8:20" hidden="1" x14ac:dyDescent="0.25">
      <c r="H1041" s="90"/>
      <c r="L1041" s="123"/>
      <c r="M1041" s="102"/>
      <c r="P1041" s="19"/>
      <c r="Q1041" s="19"/>
      <c r="R1041" s="44"/>
      <c r="T1041" s="55"/>
    </row>
    <row r="1042" spans="8:20" hidden="1" x14ac:dyDescent="0.25">
      <c r="H1042" s="90"/>
      <c r="L1042" s="123"/>
      <c r="M1042" s="102"/>
      <c r="P1042" s="19"/>
      <c r="Q1042" s="19"/>
      <c r="R1042" s="44"/>
      <c r="T1042" s="55"/>
    </row>
    <row r="1043" spans="8:20" hidden="1" x14ac:dyDescent="0.25">
      <c r="H1043" s="90"/>
      <c r="L1043" s="123"/>
      <c r="M1043" s="102"/>
      <c r="P1043" s="19"/>
      <c r="Q1043" s="19"/>
      <c r="R1043" s="44"/>
      <c r="T1043" s="55"/>
    </row>
    <row r="1044" spans="8:20" hidden="1" x14ac:dyDescent="0.25">
      <c r="H1044" s="90"/>
      <c r="L1044" s="123"/>
      <c r="M1044" s="102"/>
      <c r="P1044" s="19"/>
      <c r="Q1044" s="19"/>
      <c r="R1044" s="44"/>
      <c r="T1044" s="55"/>
    </row>
    <row r="1045" spans="8:20" hidden="1" x14ac:dyDescent="0.25">
      <c r="H1045" s="90"/>
      <c r="L1045" s="123"/>
      <c r="M1045" s="102"/>
      <c r="P1045" s="19"/>
      <c r="Q1045" s="19"/>
      <c r="R1045" s="44"/>
      <c r="T1045" s="55"/>
    </row>
    <row r="1046" spans="8:20" hidden="1" x14ac:dyDescent="0.25">
      <c r="H1046" s="90"/>
      <c r="L1046" s="123"/>
      <c r="M1046" s="102"/>
      <c r="P1046" s="19"/>
      <c r="Q1046" s="19"/>
      <c r="R1046" s="44"/>
      <c r="T1046" s="55"/>
    </row>
    <row r="1047" spans="8:20" hidden="1" x14ac:dyDescent="0.25">
      <c r="H1047" s="90"/>
      <c r="L1047" s="123"/>
      <c r="M1047" s="102"/>
      <c r="P1047" s="19"/>
      <c r="Q1047" s="19"/>
      <c r="R1047" s="44"/>
      <c r="T1047" s="55"/>
    </row>
    <row r="1048" spans="8:20" hidden="1" x14ac:dyDescent="0.25">
      <c r="H1048" s="90"/>
      <c r="L1048" s="123"/>
      <c r="M1048" s="102"/>
      <c r="P1048" s="19"/>
      <c r="Q1048" s="19"/>
      <c r="R1048" s="44"/>
      <c r="T1048" s="55"/>
    </row>
    <row r="1049" spans="8:20" hidden="1" x14ac:dyDescent="0.25">
      <c r="H1049" s="90"/>
      <c r="L1049" s="123"/>
      <c r="M1049" s="102"/>
      <c r="P1049" s="19"/>
      <c r="Q1049" s="19"/>
      <c r="R1049" s="44"/>
      <c r="T1049" s="55"/>
    </row>
    <row r="1050" spans="8:20" hidden="1" x14ac:dyDescent="0.25">
      <c r="H1050" s="90"/>
      <c r="L1050" s="123"/>
      <c r="M1050" s="102"/>
      <c r="P1050" s="19"/>
      <c r="Q1050" s="19"/>
      <c r="R1050" s="44"/>
      <c r="T1050" s="55"/>
    </row>
    <row r="1051" spans="8:20" hidden="1" x14ac:dyDescent="0.25">
      <c r="H1051" s="90"/>
      <c r="L1051" s="123"/>
      <c r="M1051" s="102"/>
      <c r="P1051" s="19"/>
      <c r="Q1051" s="19"/>
      <c r="R1051" s="44"/>
      <c r="T1051" s="55"/>
    </row>
    <row r="1052" spans="8:20" hidden="1" x14ac:dyDescent="0.25">
      <c r="H1052" s="90"/>
      <c r="L1052" s="123"/>
      <c r="M1052" s="102"/>
      <c r="P1052" s="19"/>
      <c r="Q1052" s="19"/>
      <c r="R1052" s="44"/>
      <c r="T1052" s="55"/>
    </row>
    <row r="1053" spans="8:20" hidden="1" x14ac:dyDescent="0.25">
      <c r="H1053" s="90"/>
      <c r="L1053" s="123"/>
      <c r="M1053" s="102"/>
      <c r="P1053" s="19"/>
      <c r="Q1053" s="19"/>
      <c r="R1053" s="44"/>
      <c r="T1053" s="55"/>
    </row>
    <row r="1054" spans="8:20" hidden="1" x14ac:dyDescent="0.25">
      <c r="H1054" s="90"/>
      <c r="L1054" s="123"/>
      <c r="M1054" s="102"/>
      <c r="P1054" s="19"/>
      <c r="Q1054" s="19"/>
      <c r="R1054" s="44"/>
      <c r="T1054" s="55"/>
    </row>
    <row r="1055" spans="8:20" hidden="1" x14ac:dyDescent="0.25">
      <c r="H1055" s="90"/>
      <c r="L1055" s="123"/>
      <c r="M1055" s="102"/>
      <c r="P1055" s="19"/>
      <c r="Q1055" s="19"/>
      <c r="R1055" s="44"/>
      <c r="T1055" s="55"/>
    </row>
    <row r="1056" spans="8:20" hidden="1" x14ac:dyDescent="0.25">
      <c r="H1056" s="90"/>
      <c r="L1056" s="123"/>
      <c r="M1056" s="102"/>
      <c r="P1056" s="19"/>
      <c r="Q1056" s="19"/>
      <c r="R1056" s="44"/>
      <c r="T1056" s="55"/>
    </row>
    <row r="1057" spans="8:20" hidden="1" x14ac:dyDescent="0.25">
      <c r="H1057" s="90"/>
      <c r="L1057" s="123"/>
      <c r="M1057" s="102"/>
      <c r="P1057" s="19"/>
      <c r="Q1057" s="19"/>
      <c r="R1057" s="44"/>
      <c r="T1057" s="55"/>
    </row>
    <row r="1058" spans="8:20" hidden="1" x14ac:dyDescent="0.25">
      <c r="H1058" s="90"/>
      <c r="L1058" s="123"/>
      <c r="M1058" s="102"/>
      <c r="P1058" s="19"/>
      <c r="Q1058" s="19"/>
      <c r="R1058" s="44"/>
      <c r="T1058" s="55"/>
    </row>
    <row r="1059" spans="8:20" hidden="1" x14ac:dyDescent="0.25">
      <c r="H1059" s="90"/>
      <c r="L1059" s="123"/>
      <c r="M1059" s="102"/>
      <c r="P1059" s="19"/>
      <c r="Q1059" s="19"/>
      <c r="R1059" s="44"/>
      <c r="T1059" s="55"/>
    </row>
    <row r="1060" spans="8:20" hidden="1" x14ac:dyDescent="0.25">
      <c r="H1060" s="90"/>
      <c r="L1060" s="123"/>
      <c r="M1060" s="102"/>
      <c r="P1060" s="19"/>
      <c r="Q1060" s="19"/>
      <c r="R1060" s="44"/>
      <c r="T1060" s="55"/>
    </row>
    <row r="1061" spans="8:20" hidden="1" x14ac:dyDescent="0.25">
      <c r="H1061" s="90"/>
      <c r="L1061" s="123"/>
      <c r="M1061" s="102"/>
      <c r="P1061" s="19"/>
      <c r="Q1061" s="19"/>
      <c r="R1061" s="44"/>
      <c r="T1061" s="55"/>
    </row>
    <row r="1062" spans="8:20" hidden="1" x14ac:dyDescent="0.25">
      <c r="H1062" s="90"/>
      <c r="L1062" s="123"/>
      <c r="M1062" s="102"/>
      <c r="P1062" s="19"/>
      <c r="Q1062" s="19"/>
      <c r="R1062" s="44"/>
      <c r="T1062" s="55"/>
    </row>
    <row r="1063" spans="8:20" hidden="1" x14ac:dyDescent="0.25">
      <c r="H1063" s="90"/>
      <c r="L1063" s="123"/>
      <c r="M1063" s="102"/>
      <c r="P1063" s="19"/>
      <c r="Q1063" s="19"/>
      <c r="R1063" s="44"/>
      <c r="T1063" s="55"/>
    </row>
    <row r="1064" spans="8:20" hidden="1" x14ac:dyDescent="0.25">
      <c r="H1064" s="90"/>
      <c r="L1064" s="123"/>
      <c r="M1064" s="102"/>
      <c r="P1064" s="19"/>
      <c r="Q1064" s="19"/>
      <c r="R1064" s="44"/>
      <c r="T1064" s="55"/>
    </row>
    <row r="1065" spans="8:20" hidden="1" x14ac:dyDescent="0.25">
      <c r="H1065" s="90"/>
      <c r="L1065" s="123"/>
      <c r="M1065" s="102"/>
      <c r="P1065" s="19"/>
      <c r="Q1065" s="19"/>
      <c r="R1065" s="44"/>
      <c r="T1065" s="55"/>
    </row>
    <row r="1066" spans="8:20" hidden="1" x14ac:dyDescent="0.25">
      <c r="H1066" s="90"/>
      <c r="L1066" s="123"/>
      <c r="M1066" s="102"/>
      <c r="P1066" s="19"/>
      <c r="Q1066" s="19"/>
      <c r="R1066" s="44"/>
      <c r="T1066" s="55"/>
    </row>
    <row r="1067" spans="8:20" hidden="1" x14ac:dyDescent="0.25">
      <c r="H1067" s="90"/>
      <c r="L1067" s="123"/>
      <c r="M1067" s="102"/>
      <c r="P1067" s="19"/>
      <c r="Q1067" s="19"/>
      <c r="R1067" s="44"/>
      <c r="T1067" s="55"/>
    </row>
    <row r="1068" spans="8:20" hidden="1" x14ac:dyDescent="0.25">
      <c r="H1068" s="90"/>
      <c r="L1068" s="123"/>
      <c r="M1068" s="102"/>
      <c r="P1068" s="19"/>
      <c r="Q1068" s="19"/>
      <c r="R1068" s="44"/>
      <c r="T1068" s="55"/>
    </row>
    <row r="1069" spans="8:20" hidden="1" x14ac:dyDescent="0.25">
      <c r="H1069" s="90"/>
      <c r="L1069" s="123"/>
      <c r="M1069" s="102"/>
      <c r="P1069" s="19"/>
      <c r="Q1069" s="19"/>
      <c r="R1069" s="44"/>
      <c r="T1069" s="55"/>
    </row>
    <row r="1070" spans="8:20" hidden="1" x14ac:dyDescent="0.25">
      <c r="H1070" s="90"/>
      <c r="L1070" s="123"/>
      <c r="M1070" s="102"/>
      <c r="P1070" s="19"/>
      <c r="Q1070" s="19"/>
      <c r="R1070" s="44"/>
      <c r="T1070" s="55"/>
    </row>
    <row r="1071" spans="8:20" hidden="1" x14ac:dyDescent="0.25">
      <c r="H1071" s="90"/>
      <c r="L1071" s="123"/>
      <c r="M1071" s="102"/>
      <c r="P1071" s="19"/>
      <c r="Q1071" s="19"/>
      <c r="R1071" s="44"/>
      <c r="T1071" s="55"/>
    </row>
    <row r="1072" spans="8:20" hidden="1" x14ac:dyDescent="0.25">
      <c r="H1072" s="90"/>
      <c r="L1072" s="123"/>
      <c r="M1072" s="102"/>
      <c r="P1072" s="19"/>
      <c r="Q1072" s="19"/>
      <c r="R1072" s="44"/>
      <c r="T1072" s="55"/>
    </row>
    <row r="1073" spans="8:20" hidden="1" x14ac:dyDescent="0.25">
      <c r="H1073" s="90"/>
      <c r="L1073" s="123"/>
      <c r="M1073" s="102"/>
      <c r="P1073" s="19"/>
      <c r="Q1073" s="19"/>
      <c r="R1073" s="44"/>
      <c r="T1073" s="55"/>
    </row>
    <row r="1074" spans="8:20" hidden="1" x14ac:dyDescent="0.25">
      <c r="H1074" s="90"/>
      <c r="L1074" s="123"/>
      <c r="M1074" s="102"/>
      <c r="P1074" s="19"/>
      <c r="Q1074" s="19"/>
      <c r="R1074" s="44"/>
      <c r="T1074" s="55"/>
    </row>
    <row r="1075" spans="8:20" hidden="1" x14ac:dyDescent="0.25">
      <c r="H1075" s="90"/>
      <c r="L1075" s="123"/>
      <c r="M1075" s="102"/>
      <c r="P1075" s="19"/>
      <c r="Q1075" s="19"/>
      <c r="R1075" s="44"/>
      <c r="T1075" s="55"/>
    </row>
    <row r="1076" spans="8:20" hidden="1" x14ac:dyDescent="0.25">
      <c r="H1076" s="90"/>
      <c r="L1076" s="123"/>
      <c r="M1076" s="102"/>
      <c r="P1076" s="19"/>
      <c r="Q1076" s="19"/>
      <c r="R1076" s="44"/>
      <c r="T1076" s="55"/>
    </row>
    <row r="1077" spans="8:20" hidden="1" x14ac:dyDescent="0.25">
      <c r="H1077" s="90"/>
      <c r="L1077" s="123"/>
      <c r="M1077" s="102"/>
      <c r="P1077" s="19"/>
      <c r="Q1077" s="19"/>
      <c r="R1077" s="44"/>
      <c r="T1077" s="55"/>
    </row>
    <row r="1078" spans="8:20" hidden="1" x14ac:dyDescent="0.25">
      <c r="H1078" s="90"/>
      <c r="L1078" s="123"/>
      <c r="M1078" s="102"/>
      <c r="P1078" s="19"/>
      <c r="Q1078" s="19"/>
      <c r="R1078" s="44"/>
      <c r="T1078" s="55"/>
    </row>
    <row r="1079" spans="8:20" hidden="1" x14ac:dyDescent="0.25">
      <c r="H1079" s="90"/>
      <c r="L1079" s="123"/>
      <c r="M1079" s="102"/>
      <c r="P1079" s="19"/>
      <c r="Q1079" s="19"/>
      <c r="R1079" s="44"/>
      <c r="T1079" s="55"/>
    </row>
    <row r="1080" spans="8:20" hidden="1" x14ac:dyDescent="0.25">
      <c r="H1080" s="90"/>
      <c r="L1080" s="123"/>
      <c r="M1080" s="102"/>
      <c r="P1080" s="19"/>
      <c r="Q1080" s="19"/>
      <c r="R1080" s="44"/>
      <c r="T1080" s="55"/>
    </row>
    <row r="1081" spans="8:20" hidden="1" x14ac:dyDescent="0.25">
      <c r="H1081" s="90"/>
      <c r="L1081" s="123"/>
      <c r="M1081" s="102"/>
      <c r="P1081" s="19"/>
      <c r="Q1081" s="19"/>
      <c r="R1081" s="44"/>
      <c r="T1081" s="55"/>
    </row>
    <row r="1082" spans="8:20" hidden="1" x14ac:dyDescent="0.25">
      <c r="H1082" s="90"/>
      <c r="L1082" s="123"/>
      <c r="M1082" s="102"/>
      <c r="P1082" s="19"/>
      <c r="Q1082" s="19"/>
      <c r="R1082" s="44"/>
      <c r="T1082" s="55"/>
    </row>
    <row r="1083" spans="8:20" hidden="1" x14ac:dyDescent="0.25">
      <c r="H1083" s="90"/>
      <c r="L1083" s="123"/>
      <c r="M1083" s="102"/>
      <c r="P1083" s="19"/>
      <c r="Q1083" s="19"/>
      <c r="R1083" s="44"/>
      <c r="T1083" s="55"/>
    </row>
    <row r="1084" spans="8:20" hidden="1" x14ac:dyDescent="0.25">
      <c r="H1084" s="90"/>
      <c r="L1084" s="123"/>
      <c r="M1084" s="102"/>
      <c r="P1084" s="19"/>
      <c r="Q1084" s="19"/>
      <c r="R1084" s="44"/>
      <c r="T1084" s="55"/>
    </row>
    <row r="1085" spans="8:20" hidden="1" x14ac:dyDescent="0.25">
      <c r="H1085" s="90"/>
      <c r="L1085" s="123"/>
      <c r="M1085" s="102"/>
      <c r="P1085" s="19"/>
      <c r="Q1085" s="19"/>
      <c r="R1085" s="44"/>
      <c r="T1085" s="55"/>
    </row>
    <row r="1086" spans="8:20" hidden="1" x14ac:dyDescent="0.25">
      <c r="H1086" s="90"/>
      <c r="L1086" s="123"/>
      <c r="M1086" s="102"/>
      <c r="P1086" s="19"/>
      <c r="Q1086" s="19"/>
      <c r="R1086" s="44"/>
      <c r="T1086" s="55"/>
    </row>
    <row r="1087" spans="8:20" hidden="1" x14ac:dyDescent="0.25">
      <c r="H1087" s="90"/>
      <c r="L1087" s="123"/>
      <c r="M1087" s="102"/>
      <c r="P1087" s="19"/>
      <c r="Q1087" s="19"/>
      <c r="R1087" s="44"/>
      <c r="T1087" s="55"/>
    </row>
    <row r="1088" spans="8:20" hidden="1" x14ac:dyDescent="0.25">
      <c r="H1088" s="90"/>
      <c r="L1088" s="123"/>
      <c r="M1088" s="102"/>
      <c r="P1088" s="19"/>
      <c r="Q1088" s="19"/>
      <c r="R1088" s="44"/>
      <c r="T1088" s="55"/>
    </row>
    <row r="1089" spans="8:20" hidden="1" x14ac:dyDescent="0.25">
      <c r="H1089" s="90"/>
      <c r="L1089" s="123"/>
      <c r="M1089" s="102"/>
      <c r="P1089" s="19"/>
      <c r="Q1089" s="19"/>
      <c r="R1089" s="44"/>
      <c r="T1089" s="55"/>
    </row>
    <row r="1090" spans="8:20" hidden="1" x14ac:dyDescent="0.25">
      <c r="H1090" s="90"/>
      <c r="L1090" s="123"/>
      <c r="M1090" s="102"/>
      <c r="P1090" s="19"/>
      <c r="Q1090" s="19"/>
      <c r="R1090" s="44"/>
      <c r="T1090" s="55"/>
    </row>
    <row r="1091" spans="8:20" hidden="1" x14ac:dyDescent="0.25">
      <c r="H1091" s="90"/>
      <c r="L1091" s="123"/>
      <c r="M1091" s="102"/>
      <c r="P1091" s="19"/>
      <c r="Q1091" s="19"/>
      <c r="R1091" s="44"/>
      <c r="T1091" s="55"/>
    </row>
    <row r="1092" spans="8:20" hidden="1" x14ac:dyDescent="0.25">
      <c r="H1092" s="90"/>
      <c r="L1092" s="123"/>
      <c r="M1092" s="102"/>
      <c r="P1092" s="19"/>
      <c r="Q1092" s="19"/>
      <c r="R1092" s="44"/>
      <c r="T1092" s="55"/>
    </row>
    <row r="1093" spans="8:20" hidden="1" x14ac:dyDescent="0.25">
      <c r="H1093" s="90"/>
      <c r="L1093" s="123"/>
      <c r="M1093" s="102"/>
      <c r="P1093" s="19"/>
      <c r="Q1093" s="19"/>
      <c r="R1093" s="44"/>
      <c r="T1093" s="55"/>
    </row>
    <row r="1094" spans="8:20" hidden="1" x14ac:dyDescent="0.25">
      <c r="H1094" s="90"/>
      <c r="L1094" s="123"/>
      <c r="M1094" s="102"/>
      <c r="P1094" s="19"/>
      <c r="Q1094" s="19"/>
      <c r="R1094" s="44"/>
      <c r="T1094" s="55"/>
    </row>
    <row r="1095" spans="8:20" hidden="1" x14ac:dyDescent="0.25">
      <c r="H1095" s="90"/>
      <c r="L1095" s="123"/>
      <c r="M1095" s="102"/>
      <c r="P1095" s="19"/>
      <c r="Q1095" s="19"/>
      <c r="R1095" s="44"/>
      <c r="T1095" s="55"/>
    </row>
    <row r="1096" spans="8:20" hidden="1" x14ac:dyDescent="0.25">
      <c r="H1096" s="90"/>
      <c r="L1096" s="123"/>
      <c r="M1096" s="102"/>
      <c r="P1096" s="19"/>
      <c r="Q1096" s="19"/>
      <c r="R1096" s="44"/>
      <c r="T1096" s="55"/>
    </row>
    <row r="1097" spans="8:20" hidden="1" x14ac:dyDescent="0.25">
      <c r="H1097" s="90"/>
      <c r="L1097" s="123"/>
      <c r="M1097" s="102"/>
      <c r="P1097" s="19"/>
      <c r="Q1097" s="19"/>
      <c r="R1097" s="44"/>
      <c r="T1097" s="55"/>
    </row>
    <row r="1098" spans="8:20" hidden="1" x14ac:dyDescent="0.25">
      <c r="H1098" s="90"/>
      <c r="L1098" s="123"/>
      <c r="M1098" s="102"/>
      <c r="P1098" s="19"/>
      <c r="Q1098" s="19"/>
      <c r="R1098" s="44"/>
      <c r="T1098" s="55"/>
    </row>
    <row r="1099" spans="8:20" hidden="1" x14ac:dyDescent="0.25">
      <c r="H1099" s="90"/>
      <c r="L1099" s="123"/>
      <c r="M1099" s="102"/>
      <c r="P1099" s="19"/>
      <c r="Q1099" s="19"/>
      <c r="R1099" s="44"/>
      <c r="T1099" s="55"/>
    </row>
    <row r="1100" spans="8:20" hidden="1" x14ac:dyDescent="0.25">
      <c r="H1100" s="90"/>
      <c r="L1100" s="123"/>
      <c r="M1100" s="102"/>
      <c r="P1100" s="19"/>
      <c r="Q1100" s="19"/>
      <c r="R1100" s="44"/>
      <c r="T1100" s="55"/>
    </row>
    <row r="1101" spans="8:20" hidden="1" x14ac:dyDescent="0.25">
      <c r="H1101" s="90"/>
      <c r="L1101" s="123"/>
      <c r="M1101" s="102"/>
      <c r="P1101" s="19"/>
      <c r="Q1101" s="19"/>
      <c r="R1101" s="44"/>
      <c r="T1101" s="55"/>
    </row>
    <row r="1102" spans="8:20" hidden="1" x14ac:dyDescent="0.25">
      <c r="H1102" s="90"/>
      <c r="L1102" s="123"/>
      <c r="M1102" s="102"/>
      <c r="P1102" s="19"/>
      <c r="Q1102" s="19"/>
      <c r="R1102" s="44"/>
      <c r="T1102" s="55"/>
    </row>
    <row r="1103" spans="8:20" hidden="1" x14ac:dyDescent="0.25">
      <c r="H1103" s="90"/>
      <c r="L1103" s="123"/>
      <c r="M1103" s="102"/>
      <c r="P1103" s="19"/>
      <c r="Q1103" s="19"/>
      <c r="R1103" s="44"/>
      <c r="T1103" s="55"/>
    </row>
    <row r="1104" spans="8:20" hidden="1" x14ac:dyDescent="0.25">
      <c r="H1104" s="90"/>
      <c r="L1104" s="123"/>
      <c r="M1104" s="102"/>
      <c r="P1104" s="19"/>
      <c r="Q1104" s="19"/>
      <c r="R1104" s="44"/>
      <c r="T1104" s="55"/>
    </row>
    <row r="1105" spans="8:20" hidden="1" x14ac:dyDescent="0.25">
      <c r="H1105" s="90"/>
      <c r="L1105" s="123"/>
      <c r="M1105" s="102"/>
      <c r="P1105" s="19"/>
      <c r="Q1105" s="19"/>
      <c r="R1105" s="44"/>
      <c r="T1105" s="55"/>
    </row>
    <row r="1106" spans="8:20" hidden="1" x14ac:dyDescent="0.25">
      <c r="H1106" s="90"/>
      <c r="L1106" s="123"/>
      <c r="M1106" s="102"/>
      <c r="P1106" s="19"/>
      <c r="Q1106" s="19"/>
      <c r="R1106" s="44"/>
      <c r="T1106" s="55"/>
    </row>
    <row r="1107" spans="8:20" hidden="1" x14ac:dyDescent="0.25">
      <c r="H1107" s="90"/>
      <c r="L1107" s="123"/>
      <c r="M1107" s="102"/>
      <c r="P1107" s="19"/>
      <c r="Q1107" s="19"/>
      <c r="R1107" s="44"/>
      <c r="T1107" s="55"/>
    </row>
    <row r="1108" spans="8:20" hidden="1" x14ac:dyDescent="0.25">
      <c r="H1108" s="90"/>
      <c r="L1108" s="123"/>
      <c r="M1108" s="102"/>
      <c r="P1108" s="19"/>
      <c r="Q1108" s="19"/>
      <c r="R1108" s="44"/>
      <c r="T1108" s="55"/>
    </row>
    <row r="1109" spans="8:20" hidden="1" x14ac:dyDescent="0.25">
      <c r="H1109" s="90"/>
      <c r="L1109" s="123"/>
      <c r="M1109" s="102"/>
      <c r="P1109" s="19"/>
      <c r="Q1109" s="19"/>
      <c r="R1109" s="44"/>
      <c r="T1109" s="55"/>
    </row>
    <row r="1110" spans="8:20" hidden="1" x14ac:dyDescent="0.25">
      <c r="H1110" s="90"/>
      <c r="L1110" s="123"/>
      <c r="M1110" s="102"/>
      <c r="P1110" s="19"/>
      <c r="Q1110" s="19"/>
      <c r="R1110" s="44"/>
      <c r="T1110" s="55"/>
    </row>
    <row r="1111" spans="8:20" hidden="1" x14ac:dyDescent="0.25">
      <c r="H1111" s="90"/>
      <c r="L1111" s="123"/>
      <c r="M1111" s="102"/>
      <c r="P1111" s="19"/>
      <c r="Q1111" s="19"/>
      <c r="R1111" s="44"/>
      <c r="T1111" s="55"/>
    </row>
    <row r="1112" spans="8:20" hidden="1" x14ac:dyDescent="0.25">
      <c r="H1112" s="90"/>
      <c r="L1112" s="123"/>
      <c r="M1112" s="102"/>
      <c r="P1112" s="19"/>
      <c r="Q1112" s="19"/>
      <c r="R1112" s="44"/>
      <c r="T1112" s="55"/>
    </row>
    <row r="1113" spans="8:20" hidden="1" x14ac:dyDescent="0.25">
      <c r="H1113" s="90"/>
      <c r="L1113" s="123"/>
      <c r="M1113" s="102"/>
      <c r="P1113" s="19"/>
      <c r="Q1113" s="19"/>
      <c r="R1113" s="44"/>
      <c r="T1113" s="55"/>
    </row>
    <row r="1114" spans="8:20" hidden="1" x14ac:dyDescent="0.25">
      <c r="H1114" s="90"/>
      <c r="L1114" s="123"/>
      <c r="M1114" s="102"/>
      <c r="P1114" s="19"/>
      <c r="Q1114" s="19"/>
      <c r="R1114" s="44"/>
      <c r="T1114" s="55"/>
    </row>
    <row r="1115" spans="8:20" hidden="1" x14ac:dyDescent="0.25">
      <c r="H1115" s="90"/>
      <c r="L1115" s="123"/>
      <c r="M1115" s="102"/>
      <c r="P1115" s="19"/>
      <c r="Q1115" s="19"/>
      <c r="R1115" s="44"/>
      <c r="T1115" s="55"/>
    </row>
    <row r="1116" spans="8:20" hidden="1" x14ac:dyDescent="0.25">
      <c r="H1116" s="90"/>
      <c r="L1116" s="123"/>
      <c r="M1116" s="102"/>
      <c r="P1116" s="19"/>
      <c r="Q1116" s="19"/>
      <c r="R1116" s="44"/>
      <c r="T1116" s="55"/>
    </row>
    <row r="1117" spans="8:20" hidden="1" x14ac:dyDescent="0.25">
      <c r="H1117" s="90"/>
      <c r="L1117" s="123"/>
      <c r="M1117" s="102"/>
      <c r="P1117" s="19"/>
      <c r="Q1117" s="19"/>
      <c r="R1117" s="44"/>
      <c r="T1117" s="55"/>
    </row>
    <row r="1118" spans="8:20" hidden="1" x14ac:dyDescent="0.25">
      <c r="H1118" s="90"/>
      <c r="L1118" s="123"/>
      <c r="M1118" s="102"/>
      <c r="P1118" s="19"/>
      <c r="Q1118" s="19"/>
      <c r="R1118" s="44"/>
      <c r="T1118" s="55"/>
    </row>
    <row r="1119" spans="8:20" hidden="1" x14ac:dyDescent="0.25">
      <c r="H1119" s="90"/>
      <c r="L1119" s="123"/>
      <c r="M1119" s="102"/>
      <c r="P1119" s="19"/>
      <c r="Q1119" s="19"/>
      <c r="R1119" s="44"/>
      <c r="T1119" s="55"/>
    </row>
    <row r="1120" spans="8:20" hidden="1" x14ac:dyDescent="0.25">
      <c r="H1120" s="90"/>
      <c r="L1120" s="123"/>
      <c r="M1120" s="102"/>
      <c r="P1120" s="19"/>
      <c r="Q1120" s="19"/>
      <c r="R1120" s="44"/>
      <c r="T1120" s="55"/>
    </row>
    <row r="1121" spans="8:20" hidden="1" x14ac:dyDescent="0.25">
      <c r="H1121" s="90"/>
      <c r="L1121" s="123"/>
      <c r="M1121" s="102"/>
      <c r="P1121" s="19"/>
      <c r="Q1121" s="19"/>
      <c r="R1121" s="44"/>
      <c r="T1121" s="55"/>
    </row>
    <row r="1122" spans="8:20" hidden="1" x14ac:dyDescent="0.25">
      <c r="H1122" s="90"/>
      <c r="L1122" s="123"/>
      <c r="M1122" s="102"/>
      <c r="P1122" s="19"/>
      <c r="Q1122" s="19"/>
      <c r="R1122" s="44"/>
      <c r="T1122" s="55"/>
    </row>
    <row r="1123" spans="8:20" hidden="1" x14ac:dyDescent="0.25">
      <c r="H1123" s="90"/>
      <c r="L1123" s="123"/>
      <c r="M1123" s="102"/>
      <c r="P1123" s="19"/>
      <c r="Q1123" s="19"/>
      <c r="R1123" s="44"/>
      <c r="T1123" s="55"/>
    </row>
    <row r="1124" spans="8:20" hidden="1" x14ac:dyDescent="0.25">
      <c r="H1124" s="90"/>
      <c r="L1124" s="123"/>
      <c r="M1124" s="102"/>
      <c r="P1124" s="19"/>
      <c r="Q1124" s="19"/>
      <c r="R1124" s="44"/>
      <c r="T1124" s="55"/>
    </row>
    <row r="1125" spans="8:20" hidden="1" x14ac:dyDescent="0.25">
      <c r="H1125" s="90"/>
      <c r="L1125" s="123"/>
      <c r="M1125" s="102"/>
      <c r="P1125" s="19"/>
      <c r="Q1125" s="19"/>
      <c r="R1125" s="44"/>
      <c r="T1125" s="55"/>
    </row>
    <row r="1126" spans="8:20" hidden="1" x14ac:dyDescent="0.25">
      <c r="H1126" s="90"/>
      <c r="L1126" s="123"/>
      <c r="M1126" s="102"/>
      <c r="P1126" s="19"/>
      <c r="Q1126" s="19"/>
      <c r="R1126" s="44"/>
      <c r="T1126" s="55"/>
    </row>
    <row r="1127" spans="8:20" hidden="1" x14ac:dyDescent="0.25">
      <c r="H1127" s="90"/>
      <c r="L1127" s="123"/>
      <c r="M1127" s="102"/>
      <c r="P1127" s="19"/>
      <c r="Q1127" s="19"/>
      <c r="R1127" s="44"/>
      <c r="T1127" s="55"/>
    </row>
    <row r="1128" spans="8:20" hidden="1" x14ac:dyDescent="0.25">
      <c r="H1128" s="90"/>
      <c r="L1128" s="123"/>
      <c r="M1128" s="102"/>
      <c r="P1128" s="19"/>
      <c r="Q1128" s="19"/>
      <c r="R1128" s="44"/>
      <c r="T1128" s="55"/>
    </row>
    <row r="1129" spans="8:20" hidden="1" x14ac:dyDescent="0.25">
      <c r="H1129" s="90"/>
      <c r="L1129" s="123"/>
      <c r="M1129" s="102"/>
      <c r="P1129" s="19"/>
      <c r="Q1129" s="19"/>
      <c r="R1129" s="44"/>
      <c r="T1129" s="55"/>
    </row>
    <row r="1130" spans="8:20" hidden="1" x14ac:dyDescent="0.25">
      <c r="H1130" s="90"/>
      <c r="L1130" s="123"/>
      <c r="M1130" s="102"/>
      <c r="P1130" s="19"/>
      <c r="Q1130" s="19"/>
      <c r="R1130" s="44"/>
      <c r="T1130" s="55"/>
    </row>
    <row r="1131" spans="8:20" hidden="1" x14ac:dyDescent="0.25">
      <c r="H1131" s="90"/>
      <c r="L1131" s="123"/>
      <c r="M1131" s="102"/>
      <c r="P1131" s="19"/>
      <c r="Q1131" s="19"/>
      <c r="R1131" s="44"/>
      <c r="T1131" s="55"/>
    </row>
    <row r="1132" spans="8:20" hidden="1" x14ac:dyDescent="0.25">
      <c r="H1132" s="90"/>
      <c r="L1132" s="123"/>
      <c r="M1132" s="102"/>
      <c r="P1132" s="19"/>
      <c r="Q1132" s="19"/>
      <c r="R1132" s="44"/>
      <c r="T1132" s="55"/>
    </row>
    <row r="1133" spans="8:20" hidden="1" x14ac:dyDescent="0.25">
      <c r="H1133" s="90"/>
      <c r="L1133" s="123"/>
      <c r="M1133" s="102"/>
      <c r="P1133" s="19"/>
      <c r="Q1133" s="19"/>
      <c r="R1133" s="44"/>
      <c r="T1133" s="55"/>
    </row>
    <row r="1134" spans="8:20" hidden="1" x14ac:dyDescent="0.25">
      <c r="H1134" s="90"/>
      <c r="L1134" s="123"/>
      <c r="M1134" s="102"/>
      <c r="P1134" s="19"/>
      <c r="Q1134" s="19"/>
      <c r="R1134" s="44"/>
      <c r="T1134" s="55"/>
    </row>
    <row r="1135" spans="8:20" hidden="1" x14ac:dyDescent="0.25">
      <c r="H1135" s="90"/>
      <c r="L1135" s="123"/>
      <c r="M1135" s="102"/>
      <c r="P1135" s="19"/>
      <c r="Q1135" s="19"/>
      <c r="R1135" s="44"/>
      <c r="T1135" s="55"/>
    </row>
    <row r="1136" spans="8:20" hidden="1" x14ac:dyDescent="0.25">
      <c r="H1136" s="90"/>
      <c r="L1136" s="123"/>
      <c r="M1136" s="102"/>
      <c r="P1136" s="19"/>
      <c r="Q1136" s="19"/>
      <c r="R1136" s="44"/>
      <c r="T1136" s="55"/>
    </row>
    <row r="1137" spans="8:20" hidden="1" x14ac:dyDescent="0.25">
      <c r="H1137" s="90"/>
      <c r="L1137" s="123"/>
      <c r="M1137" s="102"/>
      <c r="P1137" s="19"/>
      <c r="Q1137" s="19"/>
      <c r="R1137" s="44"/>
      <c r="T1137" s="55"/>
    </row>
    <row r="1138" spans="8:20" hidden="1" x14ac:dyDescent="0.25">
      <c r="H1138" s="90"/>
      <c r="L1138" s="123"/>
      <c r="M1138" s="102"/>
      <c r="P1138" s="19"/>
      <c r="Q1138" s="19"/>
      <c r="R1138" s="44"/>
      <c r="T1138" s="55"/>
    </row>
    <row r="1139" spans="8:20" hidden="1" x14ac:dyDescent="0.25">
      <c r="H1139" s="90"/>
      <c r="L1139" s="123"/>
      <c r="M1139" s="102"/>
      <c r="P1139" s="19"/>
      <c r="Q1139" s="19"/>
      <c r="R1139" s="44"/>
      <c r="T1139" s="55"/>
    </row>
    <row r="1140" spans="8:20" hidden="1" x14ac:dyDescent="0.25">
      <c r="H1140" s="90"/>
      <c r="L1140" s="123"/>
      <c r="M1140" s="102"/>
      <c r="P1140" s="19"/>
      <c r="Q1140" s="19"/>
      <c r="R1140" s="44"/>
      <c r="T1140" s="55"/>
    </row>
    <row r="1141" spans="8:20" hidden="1" x14ac:dyDescent="0.25">
      <c r="H1141" s="90"/>
      <c r="L1141" s="123"/>
      <c r="M1141" s="102"/>
      <c r="P1141" s="19"/>
      <c r="Q1141" s="19"/>
      <c r="R1141" s="44"/>
      <c r="T1141" s="55"/>
    </row>
    <row r="1142" spans="8:20" hidden="1" x14ac:dyDescent="0.25">
      <c r="H1142" s="90"/>
      <c r="L1142" s="123"/>
      <c r="M1142" s="102"/>
      <c r="P1142" s="19"/>
      <c r="Q1142" s="19"/>
      <c r="R1142" s="44"/>
      <c r="T1142" s="55"/>
    </row>
    <row r="1143" spans="8:20" hidden="1" x14ac:dyDescent="0.25">
      <c r="H1143" s="90"/>
      <c r="L1143" s="123"/>
      <c r="M1143" s="102"/>
      <c r="P1143" s="19"/>
      <c r="Q1143" s="19"/>
      <c r="R1143" s="44"/>
      <c r="T1143" s="55"/>
    </row>
    <row r="1144" spans="8:20" hidden="1" x14ac:dyDescent="0.25">
      <c r="H1144" s="90"/>
      <c r="L1144" s="123"/>
      <c r="M1144" s="102"/>
      <c r="P1144" s="19"/>
      <c r="Q1144" s="19"/>
      <c r="R1144" s="44"/>
      <c r="T1144" s="55"/>
    </row>
    <row r="1145" spans="8:20" hidden="1" x14ac:dyDescent="0.25">
      <c r="H1145" s="90"/>
      <c r="L1145" s="123"/>
      <c r="M1145" s="102"/>
      <c r="P1145" s="19"/>
      <c r="Q1145" s="19"/>
      <c r="R1145" s="44"/>
      <c r="T1145" s="55"/>
    </row>
    <row r="1146" spans="8:20" hidden="1" x14ac:dyDescent="0.25">
      <c r="H1146" s="90"/>
      <c r="L1146" s="123"/>
      <c r="M1146" s="102"/>
      <c r="P1146" s="19"/>
      <c r="Q1146" s="19"/>
      <c r="R1146" s="44"/>
      <c r="T1146" s="55"/>
    </row>
    <row r="1147" spans="8:20" hidden="1" x14ac:dyDescent="0.25">
      <c r="H1147" s="90"/>
      <c r="L1147" s="123"/>
      <c r="M1147" s="102"/>
      <c r="P1147" s="19"/>
      <c r="Q1147" s="19"/>
      <c r="R1147" s="44"/>
      <c r="T1147" s="55"/>
    </row>
    <row r="1148" spans="8:20" hidden="1" x14ac:dyDescent="0.25">
      <c r="H1148" s="90"/>
      <c r="L1148" s="123"/>
      <c r="M1148" s="102"/>
      <c r="P1148" s="19"/>
      <c r="Q1148" s="19"/>
      <c r="R1148" s="44"/>
      <c r="T1148" s="55"/>
    </row>
    <row r="1149" spans="8:20" hidden="1" x14ac:dyDescent="0.25">
      <c r="H1149" s="90"/>
      <c r="L1149" s="123"/>
      <c r="M1149" s="102"/>
      <c r="P1149" s="19"/>
      <c r="Q1149" s="19"/>
      <c r="R1149" s="44"/>
      <c r="T1149" s="55"/>
    </row>
    <row r="1150" spans="8:20" hidden="1" x14ac:dyDescent="0.25">
      <c r="H1150" s="90"/>
      <c r="L1150" s="123"/>
      <c r="M1150" s="102"/>
      <c r="P1150" s="19"/>
      <c r="Q1150" s="19"/>
      <c r="R1150" s="44"/>
      <c r="T1150" s="55"/>
    </row>
    <row r="1151" spans="8:20" hidden="1" x14ac:dyDescent="0.25">
      <c r="H1151" s="90"/>
      <c r="L1151" s="123"/>
      <c r="M1151" s="102"/>
      <c r="P1151" s="19"/>
      <c r="Q1151" s="19"/>
      <c r="R1151" s="44"/>
      <c r="T1151" s="55"/>
    </row>
    <row r="1152" spans="8:20" hidden="1" x14ac:dyDescent="0.25">
      <c r="H1152" s="90"/>
      <c r="L1152" s="123"/>
      <c r="M1152" s="102"/>
      <c r="P1152" s="19"/>
      <c r="Q1152" s="19"/>
      <c r="R1152" s="44"/>
      <c r="T1152" s="55"/>
    </row>
    <row r="1153" spans="8:20" hidden="1" x14ac:dyDescent="0.25">
      <c r="H1153" s="90"/>
      <c r="L1153" s="123"/>
      <c r="M1153" s="102"/>
      <c r="P1153" s="19"/>
      <c r="Q1153" s="19"/>
      <c r="R1153" s="44"/>
      <c r="T1153" s="55"/>
    </row>
    <row r="1154" spans="8:20" hidden="1" x14ac:dyDescent="0.25">
      <c r="H1154" s="90"/>
      <c r="L1154" s="123"/>
      <c r="M1154" s="102"/>
      <c r="P1154" s="19"/>
      <c r="Q1154" s="19"/>
      <c r="R1154" s="44"/>
      <c r="T1154" s="55"/>
    </row>
    <row r="1155" spans="8:20" hidden="1" x14ac:dyDescent="0.25">
      <c r="H1155" s="90"/>
      <c r="L1155" s="123"/>
      <c r="M1155" s="102"/>
      <c r="P1155" s="19"/>
      <c r="Q1155" s="19"/>
      <c r="R1155" s="44"/>
      <c r="T1155" s="55"/>
    </row>
    <row r="1156" spans="8:20" hidden="1" x14ac:dyDescent="0.25">
      <c r="H1156" s="90"/>
      <c r="L1156" s="123"/>
      <c r="M1156" s="102"/>
      <c r="P1156" s="19"/>
      <c r="Q1156" s="19"/>
      <c r="R1156" s="44"/>
      <c r="T1156" s="55"/>
    </row>
    <row r="1157" spans="8:20" hidden="1" x14ac:dyDescent="0.25">
      <c r="H1157" s="90"/>
      <c r="L1157" s="123"/>
      <c r="M1157" s="102"/>
      <c r="P1157" s="19"/>
      <c r="Q1157" s="19"/>
      <c r="R1157" s="44"/>
      <c r="T1157" s="55"/>
    </row>
    <row r="1158" spans="8:20" hidden="1" x14ac:dyDescent="0.25">
      <c r="H1158" s="90"/>
      <c r="L1158" s="123"/>
      <c r="M1158" s="102"/>
      <c r="P1158" s="19"/>
      <c r="Q1158" s="19"/>
      <c r="R1158" s="44"/>
      <c r="T1158" s="55"/>
    </row>
    <row r="1159" spans="8:20" hidden="1" x14ac:dyDescent="0.25">
      <c r="H1159" s="90"/>
      <c r="L1159" s="123"/>
      <c r="M1159" s="102"/>
      <c r="P1159" s="19"/>
      <c r="Q1159" s="19"/>
      <c r="R1159" s="44"/>
      <c r="T1159" s="55"/>
    </row>
    <row r="1160" spans="8:20" hidden="1" x14ac:dyDescent="0.25">
      <c r="H1160" s="90"/>
      <c r="L1160" s="123"/>
      <c r="M1160" s="102"/>
      <c r="P1160" s="19"/>
      <c r="Q1160" s="19"/>
      <c r="R1160" s="44"/>
      <c r="T1160" s="55"/>
    </row>
    <row r="1161" spans="8:20" hidden="1" x14ac:dyDescent="0.25">
      <c r="H1161" s="90"/>
      <c r="L1161" s="123"/>
      <c r="M1161" s="102"/>
      <c r="P1161" s="19"/>
      <c r="Q1161" s="19"/>
      <c r="R1161" s="44"/>
      <c r="T1161" s="55"/>
    </row>
    <row r="1162" spans="8:20" hidden="1" x14ac:dyDescent="0.25">
      <c r="H1162" s="90"/>
      <c r="L1162" s="123"/>
      <c r="M1162" s="102"/>
      <c r="P1162" s="19"/>
      <c r="Q1162" s="19"/>
      <c r="R1162" s="44"/>
      <c r="T1162" s="55"/>
    </row>
    <row r="1163" spans="8:20" hidden="1" x14ac:dyDescent="0.25">
      <c r="H1163" s="90"/>
      <c r="L1163" s="123"/>
      <c r="M1163" s="102"/>
      <c r="P1163" s="19"/>
      <c r="Q1163" s="19"/>
      <c r="R1163" s="44"/>
      <c r="T1163" s="55"/>
    </row>
    <row r="1164" spans="8:20" hidden="1" x14ac:dyDescent="0.25">
      <c r="H1164" s="90"/>
      <c r="L1164" s="123"/>
      <c r="M1164" s="102"/>
      <c r="P1164" s="19"/>
      <c r="Q1164" s="19"/>
      <c r="R1164" s="44"/>
      <c r="T1164" s="55"/>
    </row>
    <row r="1165" spans="8:20" hidden="1" x14ac:dyDescent="0.25">
      <c r="H1165" s="90"/>
      <c r="L1165" s="123"/>
      <c r="M1165" s="102"/>
      <c r="P1165" s="19"/>
      <c r="Q1165" s="19"/>
      <c r="R1165" s="44"/>
      <c r="T1165" s="55"/>
    </row>
    <row r="1166" spans="8:20" hidden="1" x14ac:dyDescent="0.25">
      <c r="H1166" s="90"/>
      <c r="L1166" s="123"/>
      <c r="M1166" s="102"/>
      <c r="P1166" s="19"/>
      <c r="Q1166" s="19"/>
      <c r="R1166" s="44"/>
      <c r="T1166" s="55"/>
    </row>
    <row r="1167" spans="8:20" hidden="1" x14ac:dyDescent="0.25">
      <c r="H1167" s="90"/>
      <c r="L1167" s="123"/>
      <c r="M1167" s="102"/>
      <c r="P1167" s="19"/>
      <c r="Q1167" s="19"/>
      <c r="R1167" s="44"/>
      <c r="T1167" s="55"/>
    </row>
    <row r="1168" spans="8:20" hidden="1" x14ac:dyDescent="0.25">
      <c r="H1168" s="90"/>
      <c r="L1168" s="123"/>
      <c r="M1168" s="102"/>
      <c r="P1168" s="19"/>
      <c r="Q1168" s="19"/>
      <c r="R1168" s="44"/>
      <c r="T1168" s="55"/>
    </row>
    <row r="1169" spans="8:20" hidden="1" x14ac:dyDescent="0.25">
      <c r="H1169" s="90"/>
      <c r="L1169" s="123"/>
      <c r="M1169" s="102"/>
      <c r="P1169" s="19"/>
      <c r="Q1169" s="19"/>
      <c r="R1169" s="44"/>
      <c r="T1169" s="55"/>
    </row>
    <row r="1170" spans="8:20" hidden="1" x14ac:dyDescent="0.25">
      <c r="H1170" s="90"/>
      <c r="L1170" s="123"/>
      <c r="M1170" s="102"/>
      <c r="P1170" s="19"/>
      <c r="Q1170" s="19"/>
      <c r="R1170" s="44"/>
      <c r="T1170" s="55"/>
    </row>
    <row r="1171" spans="8:20" hidden="1" x14ac:dyDescent="0.25">
      <c r="H1171" s="90"/>
      <c r="L1171" s="123"/>
      <c r="M1171" s="102"/>
      <c r="P1171" s="19"/>
      <c r="Q1171" s="19"/>
      <c r="R1171" s="44"/>
      <c r="T1171" s="55"/>
    </row>
    <row r="1172" spans="8:20" hidden="1" x14ac:dyDescent="0.25">
      <c r="H1172" s="90"/>
      <c r="L1172" s="123"/>
      <c r="M1172" s="102"/>
      <c r="P1172" s="19"/>
      <c r="Q1172" s="19"/>
      <c r="R1172" s="44"/>
      <c r="T1172" s="55"/>
    </row>
    <row r="1173" spans="8:20" hidden="1" x14ac:dyDescent="0.25">
      <c r="H1173" s="90"/>
      <c r="L1173" s="123"/>
      <c r="M1173" s="102"/>
      <c r="P1173" s="19"/>
      <c r="Q1173" s="19"/>
      <c r="R1173" s="44"/>
      <c r="T1173" s="55"/>
    </row>
    <row r="1174" spans="8:20" hidden="1" x14ac:dyDescent="0.25">
      <c r="H1174" s="90"/>
      <c r="L1174" s="123"/>
      <c r="M1174" s="102"/>
      <c r="P1174" s="19"/>
      <c r="Q1174" s="19"/>
      <c r="R1174" s="44"/>
      <c r="T1174" s="55"/>
    </row>
    <row r="1175" spans="8:20" hidden="1" x14ac:dyDescent="0.25">
      <c r="H1175" s="90"/>
      <c r="L1175" s="123"/>
      <c r="M1175" s="102"/>
      <c r="P1175" s="19"/>
      <c r="Q1175" s="19"/>
      <c r="R1175" s="44"/>
      <c r="T1175" s="55"/>
    </row>
    <row r="1176" spans="8:20" hidden="1" x14ac:dyDescent="0.25">
      <c r="H1176" s="90"/>
      <c r="L1176" s="123"/>
      <c r="M1176" s="102"/>
      <c r="P1176" s="19"/>
      <c r="Q1176" s="19"/>
      <c r="R1176" s="44"/>
      <c r="T1176" s="55"/>
    </row>
    <row r="1177" spans="8:20" hidden="1" x14ac:dyDescent="0.25">
      <c r="H1177" s="90"/>
      <c r="L1177" s="123"/>
      <c r="M1177" s="102"/>
      <c r="P1177" s="19"/>
      <c r="Q1177" s="19"/>
      <c r="R1177" s="44"/>
      <c r="T1177" s="55"/>
    </row>
    <row r="1178" spans="8:20" hidden="1" x14ac:dyDescent="0.25">
      <c r="H1178" s="90"/>
      <c r="L1178" s="123"/>
      <c r="M1178" s="102"/>
      <c r="P1178" s="19"/>
      <c r="Q1178" s="19"/>
      <c r="R1178" s="44"/>
      <c r="T1178" s="55"/>
    </row>
    <row r="1179" spans="8:20" hidden="1" x14ac:dyDescent="0.25">
      <c r="H1179" s="90"/>
      <c r="L1179" s="123"/>
      <c r="M1179" s="102"/>
      <c r="P1179" s="19"/>
      <c r="Q1179" s="19"/>
      <c r="R1179" s="44"/>
      <c r="T1179" s="55"/>
    </row>
    <row r="1180" spans="8:20" hidden="1" x14ac:dyDescent="0.25">
      <c r="H1180" s="90"/>
      <c r="L1180" s="123"/>
      <c r="M1180" s="102"/>
      <c r="P1180" s="19"/>
      <c r="Q1180" s="19"/>
      <c r="R1180" s="44"/>
      <c r="T1180" s="55"/>
    </row>
    <row r="1181" spans="8:20" hidden="1" x14ac:dyDescent="0.25">
      <c r="H1181" s="90"/>
      <c r="L1181" s="123"/>
      <c r="M1181" s="102"/>
      <c r="P1181" s="19"/>
      <c r="Q1181" s="19"/>
      <c r="R1181" s="44"/>
      <c r="T1181" s="55"/>
    </row>
    <row r="1182" spans="8:20" hidden="1" x14ac:dyDescent="0.25">
      <c r="H1182" s="90"/>
      <c r="L1182" s="123"/>
      <c r="M1182" s="102"/>
      <c r="P1182" s="19"/>
      <c r="Q1182" s="19"/>
      <c r="R1182" s="44"/>
      <c r="T1182" s="55"/>
    </row>
    <row r="1183" spans="8:20" hidden="1" x14ac:dyDescent="0.25">
      <c r="H1183" s="90"/>
      <c r="L1183" s="123"/>
      <c r="M1183" s="102"/>
      <c r="P1183" s="19"/>
      <c r="Q1183" s="19"/>
      <c r="R1183" s="44"/>
      <c r="T1183" s="55"/>
    </row>
    <row r="1184" spans="8:20" hidden="1" x14ac:dyDescent="0.25">
      <c r="H1184" s="90"/>
      <c r="L1184" s="123"/>
      <c r="M1184" s="102"/>
      <c r="P1184" s="19"/>
      <c r="Q1184" s="19"/>
      <c r="R1184" s="44"/>
      <c r="T1184" s="55"/>
    </row>
    <row r="1185" spans="8:20" hidden="1" x14ac:dyDescent="0.25">
      <c r="H1185" s="90"/>
      <c r="L1185" s="123"/>
      <c r="M1185" s="102"/>
      <c r="P1185" s="19"/>
      <c r="Q1185" s="19"/>
      <c r="R1185" s="44"/>
      <c r="T1185" s="55"/>
    </row>
    <row r="1186" spans="8:20" hidden="1" x14ac:dyDescent="0.25">
      <c r="H1186" s="90"/>
      <c r="L1186" s="123"/>
      <c r="M1186" s="102"/>
      <c r="P1186" s="19"/>
      <c r="Q1186" s="19"/>
      <c r="R1186" s="44"/>
      <c r="T1186" s="55"/>
    </row>
    <row r="1187" spans="8:20" hidden="1" x14ac:dyDescent="0.25">
      <c r="H1187" s="90"/>
      <c r="L1187" s="123"/>
      <c r="M1187" s="102"/>
      <c r="P1187" s="19"/>
      <c r="Q1187" s="19"/>
      <c r="R1187" s="44"/>
      <c r="T1187" s="55"/>
    </row>
    <row r="1188" spans="8:20" hidden="1" x14ac:dyDescent="0.25">
      <c r="H1188" s="90"/>
      <c r="L1188" s="123"/>
      <c r="M1188" s="102"/>
      <c r="P1188" s="19"/>
      <c r="Q1188" s="19"/>
      <c r="R1188" s="44"/>
      <c r="T1188" s="55"/>
    </row>
    <row r="1189" spans="8:20" hidden="1" x14ac:dyDescent="0.25">
      <c r="H1189" s="90"/>
      <c r="L1189" s="123"/>
      <c r="M1189" s="102"/>
      <c r="P1189" s="19"/>
      <c r="Q1189" s="19"/>
      <c r="R1189" s="44"/>
      <c r="T1189" s="55"/>
    </row>
    <row r="1190" spans="8:20" hidden="1" x14ac:dyDescent="0.25">
      <c r="H1190" s="90"/>
      <c r="L1190" s="123"/>
      <c r="M1190" s="102"/>
      <c r="P1190" s="19"/>
      <c r="Q1190" s="19"/>
      <c r="R1190" s="44"/>
      <c r="T1190" s="55"/>
    </row>
    <row r="1191" spans="8:20" hidden="1" x14ac:dyDescent="0.25">
      <c r="H1191" s="90"/>
      <c r="L1191" s="123"/>
      <c r="M1191" s="102"/>
      <c r="P1191" s="19"/>
      <c r="Q1191" s="19"/>
      <c r="R1191" s="44"/>
      <c r="T1191" s="55"/>
    </row>
    <row r="1192" spans="8:20" hidden="1" x14ac:dyDescent="0.25">
      <c r="H1192" s="90"/>
      <c r="L1192" s="123"/>
      <c r="M1192" s="102"/>
      <c r="P1192" s="19"/>
      <c r="Q1192" s="19"/>
      <c r="R1192" s="44"/>
      <c r="T1192" s="55"/>
    </row>
    <row r="1193" spans="8:20" hidden="1" x14ac:dyDescent="0.25">
      <c r="H1193" s="90"/>
      <c r="L1193" s="123"/>
      <c r="M1193" s="102"/>
      <c r="P1193" s="19"/>
      <c r="Q1193" s="19"/>
      <c r="R1193" s="44"/>
      <c r="T1193" s="55"/>
    </row>
    <row r="1194" spans="8:20" hidden="1" x14ac:dyDescent="0.25">
      <c r="H1194" s="90"/>
      <c r="L1194" s="123"/>
      <c r="M1194" s="102"/>
      <c r="P1194" s="19"/>
      <c r="Q1194" s="19"/>
      <c r="R1194" s="44"/>
      <c r="T1194" s="55"/>
    </row>
    <row r="1195" spans="8:20" hidden="1" x14ac:dyDescent="0.25">
      <c r="H1195" s="90"/>
      <c r="L1195" s="123"/>
      <c r="M1195" s="102"/>
      <c r="P1195" s="19"/>
      <c r="Q1195" s="19"/>
      <c r="R1195" s="44"/>
      <c r="T1195" s="55"/>
    </row>
    <row r="1196" spans="8:20" hidden="1" x14ac:dyDescent="0.25">
      <c r="H1196" s="90"/>
      <c r="L1196" s="123"/>
      <c r="M1196" s="102"/>
      <c r="P1196" s="19"/>
      <c r="Q1196" s="19"/>
      <c r="R1196" s="44"/>
      <c r="T1196" s="55"/>
    </row>
    <row r="1197" spans="8:20" hidden="1" x14ac:dyDescent="0.25">
      <c r="H1197" s="90"/>
      <c r="L1197" s="123"/>
      <c r="M1197" s="102"/>
      <c r="P1197" s="19"/>
      <c r="Q1197" s="19"/>
      <c r="R1197" s="44"/>
      <c r="T1197" s="55"/>
    </row>
    <row r="1198" spans="8:20" hidden="1" x14ac:dyDescent="0.25">
      <c r="H1198" s="90"/>
      <c r="L1198" s="123"/>
      <c r="M1198" s="102"/>
      <c r="P1198" s="19"/>
      <c r="Q1198" s="19"/>
      <c r="R1198" s="44"/>
      <c r="T1198" s="55"/>
    </row>
    <row r="1199" spans="8:20" hidden="1" x14ac:dyDescent="0.25">
      <c r="H1199" s="90"/>
      <c r="L1199" s="123"/>
      <c r="M1199" s="102"/>
      <c r="P1199" s="19"/>
      <c r="Q1199" s="19"/>
      <c r="R1199" s="44"/>
      <c r="T1199" s="55"/>
    </row>
    <row r="1200" spans="8:20" hidden="1" x14ac:dyDescent="0.25">
      <c r="H1200" s="90"/>
      <c r="L1200" s="123"/>
      <c r="M1200" s="102"/>
      <c r="P1200" s="19"/>
      <c r="Q1200" s="19"/>
      <c r="R1200" s="44"/>
      <c r="T1200" s="55"/>
    </row>
    <row r="1201" spans="8:20" hidden="1" x14ac:dyDescent="0.25">
      <c r="H1201" s="90"/>
      <c r="L1201" s="123"/>
      <c r="M1201" s="102"/>
      <c r="P1201" s="19"/>
      <c r="Q1201" s="19"/>
      <c r="R1201" s="44"/>
      <c r="T1201" s="55"/>
    </row>
    <row r="1202" spans="8:20" hidden="1" x14ac:dyDescent="0.25">
      <c r="H1202" s="90"/>
      <c r="L1202" s="123"/>
      <c r="M1202" s="102"/>
      <c r="P1202" s="19"/>
      <c r="Q1202" s="19"/>
      <c r="R1202" s="44"/>
      <c r="T1202" s="55"/>
    </row>
    <row r="1203" spans="8:20" hidden="1" x14ac:dyDescent="0.25">
      <c r="H1203" s="90"/>
      <c r="L1203" s="123"/>
      <c r="M1203" s="102"/>
      <c r="P1203" s="19"/>
      <c r="Q1203" s="19"/>
      <c r="R1203" s="44"/>
      <c r="T1203" s="55"/>
    </row>
    <row r="1204" spans="8:20" hidden="1" x14ac:dyDescent="0.25">
      <c r="H1204" s="90"/>
      <c r="L1204" s="123"/>
      <c r="M1204" s="102"/>
      <c r="P1204" s="19"/>
      <c r="Q1204" s="19"/>
      <c r="R1204" s="44"/>
      <c r="T1204" s="55"/>
    </row>
    <row r="1205" spans="8:20" hidden="1" x14ac:dyDescent="0.25">
      <c r="H1205" s="90"/>
      <c r="L1205" s="123"/>
      <c r="M1205" s="102"/>
      <c r="P1205" s="19"/>
      <c r="Q1205" s="19"/>
      <c r="R1205" s="44"/>
      <c r="T1205" s="55"/>
    </row>
    <row r="1206" spans="8:20" hidden="1" x14ac:dyDescent="0.25">
      <c r="H1206" s="90"/>
      <c r="L1206" s="123"/>
      <c r="M1206" s="102"/>
      <c r="P1206" s="19"/>
      <c r="Q1206" s="19"/>
      <c r="R1206" s="44"/>
      <c r="T1206" s="55"/>
    </row>
    <row r="1207" spans="8:20" hidden="1" x14ac:dyDescent="0.25">
      <c r="H1207" s="90"/>
      <c r="L1207" s="123"/>
      <c r="M1207" s="102"/>
      <c r="P1207" s="19"/>
      <c r="Q1207" s="19"/>
      <c r="R1207" s="44"/>
      <c r="T1207" s="55"/>
    </row>
    <row r="1208" spans="8:20" hidden="1" x14ac:dyDescent="0.25">
      <c r="H1208" s="90"/>
      <c r="L1208" s="123"/>
      <c r="M1208" s="102"/>
      <c r="P1208" s="19"/>
      <c r="Q1208" s="19"/>
      <c r="R1208" s="44"/>
      <c r="T1208" s="55"/>
    </row>
    <row r="1209" spans="8:20" hidden="1" x14ac:dyDescent="0.25">
      <c r="H1209" s="90"/>
      <c r="L1209" s="123"/>
      <c r="M1209" s="102"/>
      <c r="P1209" s="19"/>
      <c r="Q1209" s="19"/>
      <c r="R1209" s="44"/>
      <c r="T1209" s="55"/>
    </row>
    <row r="1210" spans="8:20" hidden="1" x14ac:dyDescent="0.25">
      <c r="H1210" s="90"/>
      <c r="L1210" s="123"/>
      <c r="M1210" s="102"/>
      <c r="P1210" s="19"/>
      <c r="Q1210" s="19"/>
      <c r="R1210" s="44"/>
      <c r="T1210" s="55"/>
    </row>
    <row r="1211" spans="8:20" hidden="1" x14ac:dyDescent="0.25">
      <c r="H1211" s="90"/>
      <c r="L1211" s="123"/>
      <c r="M1211" s="102"/>
      <c r="P1211" s="19"/>
      <c r="Q1211" s="19"/>
      <c r="R1211" s="44"/>
      <c r="T1211" s="55"/>
    </row>
    <row r="1212" spans="8:20" hidden="1" x14ac:dyDescent="0.25">
      <c r="H1212" s="90"/>
      <c r="L1212" s="123"/>
      <c r="M1212" s="102"/>
      <c r="P1212" s="19"/>
      <c r="Q1212" s="19"/>
      <c r="R1212" s="44"/>
      <c r="T1212" s="55"/>
    </row>
    <row r="1213" spans="8:20" hidden="1" x14ac:dyDescent="0.25">
      <c r="H1213" s="90"/>
      <c r="L1213" s="123"/>
      <c r="M1213" s="102"/>
      <c r="P1213" s="19"/>
      <c r="Q1213" s="19"/>
      <c r="R1213" s="44"/>
      <c r="T1213" s="55"/>
    </row>
    <row r="1214" spans="8:20" hidden="1" x14ac:dyDescent="0.25">
      <c r="L1214" s="123"/>
      <c r="M1214" s="102"/>
      <c r="P1214" s="19"/>
      <c r="Q1214" s="19"/>
      <c r="R1214" s="44"/>
      <c r="T1214" s="55"/>
    </row>
    <row r="1215" spans="8:20" hidden="1" x14ac:dyDescent="0.25">
      <c r="L1215" s="123"/>
      <c r="M1215" s="102"/>
      <c r="P1215" s="19"/>
      <c r="Q1215" s="19"/>
      <c r="R1215" s="44"/>
      <c r="T1215" s="55"/>
    </row>
    <row r="1216" spans="8:20" hidden="1" x14ac:dyDescent="0.25">
      <c r="L1216" s="123"/>
      <c r="M1216" s="102"/>
      <c r="P1216" s="19"/>
      <c r="Q1216" s="19"/>
      <c r="R1216" s="44"/>
      <c r="T1216" s="55"/>
    </row>
    <row r="1217" spans="12:20" hidden="1" x14ac:dyDescent="0.25">
      <c r="L1217" s="123"/>
      <c r="M1217" s="102"/>
      <c r="P1217" s="19"/>
      <c r="Q1217" s="19"/>
      <c r="R1217" s="44"/>
      <c r="T1217" s="55"/>
    </row>
    <row r="1218" spans="12:20" hidden="1" x14ac:dyDescent="0.25">
      <c r="L1218" s="123"/>
      <c r="M1218" s="102"/>
      <c r="P1218" s="19"/>
      <c r="Q1218" s="19"/>
      <c r="R1218" s="44"/>
      <c r="T1218" s="55"/>
    </row>
    <row r="1219" spans="12:20" hidden="1" x14ac:dyDescent="0.25">
      <c r="L1219" s="123"/>
      <c r="M1219" s="102"/>
      <c r="P1219" s="19"/>
      <c r="Q1219" s="19"/>
      <c r="R1219" s="44"/>
      <c r="T1219" s="55"/>
    </row>
    <row r="1220" spans="12:20" hidden="1" x14ac:dyDescent="0.25">
      <c r="L1220" s="123"/>
      <c r="M1220" s="102"/>
      <c r="P1220" s="19"/>
      <c r="Q1220" s="19"/>
      <c r="R1220" s="44"/>
      <c r="T1220" s="55"/>
    </row>
    <row r="1221" spans="12:20" hidden="1" x14ac:dyDescent="0.25">
      <c r="L1221" s="123"/>
      <c r="M1221" s="102"/>
      <c r="P1221" s="19"/>
      <c r="Q1221" s="19"/>
      <c r="R1221" s="44"/>
      <c r="T1221" s="55"/>
    </row>
    <row r="1222" spans="12:20" hidden="1" x14ac:dyDescent="0.25">
      <c r="L1222" s="123"/>
      <c r="M1222" s="102"/>
      <c r="P1222" s="19"/>
      <c r="Q1222" s="19"/>
      <c r="R1222" s="44"/>
      <c r="T1222" s="55"/>
    </row>
    <row r="1223" spans="12:20" hidden="1" x14ac:dyDescent="0.25">
      <c r="L1223" s="123"/>
      <c r="M1223" s="102"/>
      <c r="P1223" s="19"/>
      <c r="Q1223" s="19"/>
      <c r="R1223" s="44"/>
      <c r="T1223" s="55"/>
    </row>
    <row r="1224" spans="12:20" hidden="1" x14ac:dyDescent="0.25">
      <c r="L1224" s="123"/>
      <c r="M1224" s="102"/>
      <c r="P1224" s="19"/>
      <c r="Q1224" s="19"/>
      <c r="R1224" s="44"/>
      <c r="T1224" s="55"/>
    </row>
    <row r="1225" spans="12:20" hidden="1" x14ac:dyDescent="0.25">
      <c r="L1225" s="123"/>
      <c r="M1225" s="102"/>
      <c r="P1225" s="19"/>
      <c r="R1225" s="44"/>
      <c r="T1225" s="55"/>
    </row>
    <row r="1226" spans="12:20" hidden="1" x14ac:dyDescent="0.25">
      <c r="L1226" s="123"/>
      <c r="M1226" s="102"/>
      <c r="P1226" s="19"/>
      <c r="R1226" s="44"/>
      <c r="T1226" s="55"/>
    </row>
    <row r="1227" spans="12:20" hidden="1" x14ac:dyDescent="0.25">
      <c r="L1227" s="123"/>
      <c r="M1227" s="102"/>
      <c r="P1227" s="19"/>
      <c r="R1227" s="44"/>
      <c r="T1227" s="55"/>
    </row>
    <row r="1228" spans="12:20" hidden="1" x14ac:dyDescent="0.25">
      <c r="L1228" s="123"/>
      <c r="M1228" s="102"/>
      <c r="P1228" s="19"/>
      <c r="R1228" s="44"/>
      <c r="T1228" s="55"/>
    </row>
    <row r="1229" spans="12:20" hidden="1" x14ac:dyDescent="0.25">
      <c r="L1229" s="123"/>
      <c r="M1229" s="102"/>
      <c r="P1229" s="19"/>
      <c r="R1229" s="44"/>
      <c r="T1229" s="55"/>
    </row>
    <row r="1230" spans="12:20" hidden="1" x14ac:dyDescent="0.25">
      <c r="L1230" s="123"/>
      <c r="M1230" s="102"/>
      <c r="P1230" s="19"/>
      <c r="R1230" s="44"/>
      <c r="T1230" s="55"/>
    </row>
    <row r="1231" spans="12:20" hidden="1" x14ac:dyDescent="0.25">
      <c r="L1231" s="123"/>
      <c r="M1231" s="102"/>
      <c r="P1231" s="19"/>
      <c r="R1231" s="44"/>
      <c r="T1231" s="55"/>
    </row>
    <row r="1232" spans="12:20" hidden="1" x14ac:dyDescent="0.25">
      <c r="L1232" s="123"/>
      <c r="M1232" s="102"/>
      <c r="P1232" s="19"/>
      <c r="R1232" s="44"/>
      <c r="T1232" s="55"/>
    </row>
    <row r="1233" spans="12:20" hidden="1" x14ac:dyDescent="0.25">
      <c r="L1233" s="123"/>
      <c r="M1233" s="102"/>
      <c r="P1233" s="19"/>
      <c r="R1233" s="44"/>
      <c r="T1233" s="55"/>
    </row>
    <row r="1234" spans="12:20" hidden="1" x14ac:dyDescent="0.25">
      <c r="L1234" s="123"/>
      <c r="M1234" s="102"/>
      <c r="P1234" s="19"/>
      <c r="R1234" s="44"/>
      <c r="T1234" s="55"/>
    </row>
    <row r="1235" spans="12:20" hidden="1" x14ac:dyDescent="0.25">
      <c r="L1235" s="123"/>
      <c r="M1235" s="102"/>
      <c r="P1235" s="19"/>
      <c r="R1235" s="44"/>
    </row>
    <row r="1236" spans="12:20" hidden="1" x14ac:dyDescent="0.25">
      <c r="L1236" s="123"/>
      <c r="M1236" s="102"/>
      <c r="P1236" s="19"/>
      <c r="R1236" s="44"/>
    </row>
    <row r="1237" spans="12:20" hidden="1" x14ac:dyDescent="0.25">
      <c r="L1237" s="123"/>
      <c r="M1237" s="102"/>
      <c r="P1237" s="19"/>
      <c r="R1237" s="44"/>
    </row>
    <row r="1238" spans="12:20" hidden="1" x14ac:dyDescent="0.25">
      <c r="L1238" s="123"/>
      <c r="M1238" s="102"/>
      <c r="P1238" s="19"/>
      <c r="R1238" s="44"/>
    </row>
    <row r="1239" spans="12:20" hidden="1" x14ac:dyDescent="0.25">
      <c r="L1239" s="123"/>
      <c r="M1239" s="102"/>
      <c r="P1239" s="19"/>
      <c r="R1239" s="44"/>
    </row>
    <row r="1240" spans="12:20" hidden="1" x14ac:dyDescent="0.25">
      <c r="L1240" s="123"/>
      <c r="M1240" s="102"/>
      <c r="P1240" s="19"/>
      <c r="R1240" s="44"/>
    </row>
    <row r="1241" spans="12:20" hidden="1" x14ac:dyDescent="0.25">
      <c r="L1241" s="123"/>
      <c r="M1241" s="102"/>
      <c r="P1241" s="19"/>
      <c r="R1241" s="44"/>
    </row>
    <row r="1242" spans="12:20" hidden="1" x14ac:dyDescent="0.25">
      <c r="L1242" s="123"/>
      <c r="M1242" s="102"/>
      <c r="P1242" s="19"/>
      <c r="R1242" s="44"/>
    </row>
    <row r="1243" spans="12:20" hidden="1" x14ac:dyDescent="0.25">
      <c r="L1243" s="123"/>
      <c r="M1243" s="102"/>
      <c r="P1243" s="19"/>
      <c r="R1243" s="44"/>
    </row>
    <row r="1244" spans="12:20" hidden="1" x14ac:dyDescent="0.25">
      <c r="L1244" s="123"/>
      <c r="M1244" s="102"/>
      <c r="P1244" s="19"/>
      <c r="R1244" s="44"/>
    </row>
    <row r="1245" spans="12:20" hidden="1" x14ac:dyDescent="0.25">
      <c r="L1245" s="123"/>
      <c r="M1245" s="102"/>
      <c r="P1245" s="19"/>
      <c r="R1245" s="44"/>
    </row>
    <row r="1246" spans="12:20" hidden="1" x14ac:dyDescent="0.25">
      <c r="L1246" s="123"/>
      <c r="M1246" s="102"/>
      <c r="P1246" s="19"/>
      <c r="R1246" s="44"/>
    </row>
    <row r="1247" spans="12:20" hidden="1" x14ac:dyDescent="0.25">
      <c r="L1247" s="123"/>
      <c r="M1247" s="102"/>
      <c r="P1247" s="19"/>
      <c r="R1247" s="44"/>
    </row>
    <row r="1248" spans="12:20" hidden="1" x14ac:dyDescent="0.25">
      <c r="L1248" s="123"/>
      <c r="M1248" s="102"/>
      <c r="P1248" s="19"/>
      <c r="R1248" s="44"/>
    </row>
    <row r="1249" spans="12:18" hidden="1" x14ac:dyDescent="0.25">
      <c r="L1249" s="123"/>
      <c r="M1249" s="102"/>
      <c r="P1249" s="19"/>
      <c r="R1249" s="44"/>
    </row>
    <row r="1250" spans="12:18" hidden="1" x14ac:dyDescent="0.25">
      <c r="L1250" s="123"/>
      <c r="M1250" s="102"/>
      <c r="P1250" s="19"/>
      <c r="R1250" s="44"/>
    </row>
    <row r="1251" spans="12:18" hidden="1" x14ac:dyDescent="0.25">
      <c r="L1251" s="123"/>
      <c r="M1251" s="102"/>
      <c r="P1251" s="19"/>
      <c r="R1251" s="44"/>
    </row>
    <row r="1252" spans="12:18" hidden="1" x14ac:dyDescent="0.25">
      <c r="L1252" s="123"/>
      <c r="M1252" s="102"/>
      <c r="P1252" s="19"/>
      <c r="R1252" s="44"/>
    </row>
    <row r="1253" spans="12:18" hidden="1" x14ac:dyDescent="0.25">
      <c r="L1253" s="123"/>
      <c r="M1253" s="102"/>
      <c r="P1253" s="19"/>
      <c r="R1253" s="44"/>
    </row>
    <row r="1254" spans="12:18" hidden="1" x14ac:dyDescent="0.25">
      <c r="L1254" s="123"/>
      <c r="M1254" s="102"/>
      <c r="P1254" s="19"/>
      <c r="R1254" s="44"/>
    </row>
    <row r="1255" spans="12:18" hidden="1" x14ac:dyDescent="0.25">
      <c r="L1255" s="123"/>
      <c r="M1255" s="102"/>
      <c r="P1255" s="19"/>
      <c r="R1255" s="44"/>
    </row>
    <row r="1256" spans="12:18" hidden="1" x14ac:dyDescent="0.25">
      <c r="L1256" s="123"/>
      <c r="M1256" s="102"/>
      <c r="P1256" s="19"/>
      <c r="R1256" s="44"/>
    </row>
    <row r="1257" spans="12:18" hidden="1" x14ac:dyDescent="0.25">
      <c r="L1257" s="123"/>
      <c r="M1257" s="102"/>
      <c r="P1257" s="19"/>
      <c r="R1257" s="44"/>
    </row>
    <row r="1258" spans="12:18" hidden="1" x14ac:dyDescent="0.25">
      <c r="L1258" s="123"/>
      <c r="M1258" s="102"/>
      <c r="P1258" s="19"/>
      <c r="R1258" s="44"/>
    </row>
    <row r="1259" spans="12:18" hidden="1" x14ac:dyDescent="0.25">
      <c r="L1259" s="123"/>
      <c r="M1259" s="102"/>
      <c r="P1259" s="19"/>
      <c r="R1259" s="44"/>
    </row>
    <row r="1260" spans="12:18" hidden="1" x14ac:dyDescent="0.25">
      <c r="L1260" s="123"/>
      <c r="M1260" s="102"/>
      <c r="P1260" s="19"/>
      <c r="R1260" s="44"/>
    </row>
    <row r="1261" spans="12:18" hidden="1" x14ac:dyDescent="0.25">
      <c r="L1261" s="123"/>
      <c r="M1261" s="102"/>
      <c r="P1261" s="19"/>
      <c r="R1261" s="44"/>
    </row>
    <row r="1262" spans="12:18" hidden="1" x14ac:dyDescent="0.25">
      <c r="L1262" s="123"/>
      <c r="M1262" s="102"/>
      <c r="P1262" s="19"/>
      <c r="R1262" s="44"/>
    </row>
    <row r="1263" spans="12:18" hidden="1" x14ac:dyDescent="0.25">
      <c r="L1263" s="123"/>
      <c r="M1263" s="102"/>
      <c r="P1263" s="19"/>
      <c r="R1263" s="44"/>
    </row>
    <row r="1264" spans="12:18" hidden="1" x14ac:dyDescent="0.25">
      <c r="L1264" s="123"/>
      <c r="M1264" s="102"/>
      <c r="P1264" s="19"/>
      <c r="R1264" s="44"/>
    </row>
    <row r="1265" spans="12:18" hidden="1" x14ac:dyDescent="0.25">
      <c r="L1265" s="123"/>
      <c r="M1265" s="102"/>
      <c r="P1265" s="19"/>
      <c r="R1265" s="44"/>
    </row>
    <row r="1266" spans="12:18" hidden="1" x14ac:dyDescent="0.25">
      <c r="L1266" s="123"/>
      <c r="M1266" s="102"/>
      <c r="P1266" s="19"/>
      <c r="R1266" s="44"/>
    </row>
    <row r="1267" spans="12:18" hidden="1" x14ac:dyDescent="0.25">
      <c r="L1267" s="123"/>
      <c r="M1267" s="102"/>
      <c r="P1267" s="19"/>
      <c r="R1267" s="44"/>
    </row>
    <row r="1268" spans="12:18" hidden="1" x14ac:dyDescent="0.25">
      <c r="L1268" s="123"/>
      <c r="M1268" s="102"/>
      <c r="P1268" s="19"/>
      <c r="R1268" s="44"/>
    </row>
    <row r="1269" spans="12:18" hidden="1" x14ac:dyDescent="0.25">
      <c r="L1269" s="123"/>
      <c r="M1269" s="102"/>
      <c r="P1269" s="19"/>
      <c r="R1269" s="44"/>
    </row>
    <row r="1270" spans="12:18" hidden="1" x14ac:dyDescent="0.25">
      <c r="L1270" s="123"/>
      <c r="M1270" s="102"/>
      <c r="P1270" s="19"/>
      <c r="R1270" s="44"/>
    </row>
    <row r="1271" spans="12:18" hidden="1" x14ac:dyDescent="0.25">
      <c r="L1271" s="123"/>
      <c r="M1271" s="102"/>
      <c r="P1271" s="19"/>
      <c r="R1271" s="44"/>
    </row>
    <row r="1272" spans="12:18" hidden="1" x14ac:dyDescent="0.25">
      <c r="L1272" s="123"/>
      <c r="M1272" s="102"/>
      <c r="P1272" s="19"/>
      <c r="R1272" s="44"/>
    </row>
    <row r="1273" spans="12:18" hidden="1" x14ac:dyDescent="0.25">
      <c r="L1273" s="123"/>
      <c r="M1273" s="102"/>
      <c r="P1273" s="19"/>
      <c r="R1273" s="44"/>
    </row>
    <row r="1274" spans="12:18" hidden="1" x14ac:dyDescent="0.25">
      <c r="L1274" s="123"/>
      <c r="M1274" s="102"/>
      <c r="P1274" s="19"/>
      <c r="R1274" s="44"/>
    </row>
    <row r="1275" spans="12:18" hidden="1" x14ac:dyDescent="0.25">
      <c r="L1275" s="123"/>
      <c r="M1275" s="102"/>
      <c r="P1275" s="19"/>
      <c r="R1275" s="44"/>
    </row>
    <row r="1276" spans="12:18" hidden="1" x14ac:dyDescent="0.25">
      <c r="L1276" s="123"/>
      <c r="M1276" s="102"/>
      <c r="P1276" s="19"/>
      <c r="R1276" s="44"/>
    </row>
    <row r="1277" spans="12:18" hidden="1" x14ac:dyDescent="0.25">
      <c r="L1277" s="123"/>
      <c r="M1277" s="102"/>
      <c r="P1277" s="19"/>
      <c r="R1277" s="44"/>
    </row>
    <row r="1278" spans="12:18" hidden="1" x14ac:dyDescent="0.25">
      <c r="L1278" s="123"/>
      <c r="M1278" s="102"/>
      <c r="P1278" s="19"/>
      <c r="R1278" s="44"/>
    </row>
    <row r="1279" spans="12:18" hidden="1" x14ac:dyDescent="0.25">
      <c r="L1279" s="123"/>
      <c r="M1279" s="102"/>
      <c r="P1279" s="19"/>
      <c r="R1279" s="44"/>
    </row>
    <row r="1280" spans="12:18" hidden="1" x14ac:dyDescent="0.25">
      <c r="L1280" s="123"/>
      <c r="M1280" s="102"/>
      <c r="P1280" s="19"/>
      <c r="R1280" s="44"/>
    </row>
    <row r="1281" spans="12:18" hidden="1" x14ac:dyDescent="0.25">
      <c r="L1281" s="123"/>
      <c r="M1281" s="102"/>
      <c r="P1281" s="19"/>
      <c r="R1281" s="44"/>
    </row>
    <row r="1282" spans="12:18" hidden="1" x14ac:dyDescent="0.25">
      <c r="L1282" s="123"/>
      <c r="M1282" s="102"/>
      <c r="P1282" s="19"/>
      <c r="R1282" s="44"/>
    </row>
    <row r="1283" spans="12:18" hidden="1" x14ac:dyDescent="0.25">
      <c r="L1283" s="123"/>
      <c r="M1283" s="102"/>
      <c r="P1283" s="19"/>
      <c r="R1283" s="44"/>
    </row>
    <row r="1284" spans="12:18" hidden="1" x14ac:dyDescent="0.25">
      <c r="L1284" s="123"/>
      <c r="M1284" s="102"/>
      <c r="P1284" s="19"/>
      <c r="R1284" s="44"/>
    </row>
    <row r="1285" spans="12:18" hidden="1" x14ac:dyDescent="0.25">
      <c r="L1285" s="123"/>
      <c r="M1285" s="102"/>
      <c r="P1285" s="19"/>
      <c r="R1285" s="44"/>
    </row>
    <row r="1286" spans="12:18" hidden="1" x14ac:dyDescent="0.25">
      <c r="L1286" s="123"/>
      <c r="M1286" s="102"/>
      <c r="P1286" s="19"/>
      <c r="R1286" s="44"/>
    </row>
    <row r="1287" spans="12:18" hidden="1" x14ac:dyDescent="0.25">
      <c r="L1287" s="123"/>
      <c r="M1287" s="102"/>
      <c r="P1287" s="19"/>
      <c r="R1287" s="44"/>
    </row>
    <row r="1288" spans="12:18" hidden="1" x14ac:dyDescent="0.25">
      <c r="L1288" s="123"/>
      <c r="M1288" s="102"/>
      <c r="P1288" s="19"/>
      <c r="R1288" s="44"/>
    </row>
    <row r="1289" spans="12:18" hidden="1" x14ac:dyDescent="0.25">
      <c r="L1289" s="123"/>
      <c r="M1289" s="102"/>
      <c r="P1289" s="19"/>
      <c r="R1289" s="44"/>
    </row>
    <row r="1290" spans="12:18" hidden="1" x14ac:dyDescent="0.25">
      <c r="L1290" s="123"/>
      <c r="M1290" s="102"/>
      <c r="P1290" s="19"/>
      <c r="R1290" s="44"/>
    </row>
    <row r="1291" spans="12:18" hidden="1" x14ac:dyDescent="0.25">
      <c r="L1291" s="123"/>
      <c r="M1291" s="102"/>
      <c r="P1291" s="19"/>
      <c r="R1291" s="44"/>
    </row>
    <row r="1292" spans="12:18" hidden="1" x14ac:dyDescent="0.25">
      <c r="L1292" s="123"/>
      <c r="M1292" s="102"/>
      <c r="P1292" s="19"/>
      <c r="R1292" s="44"/>
    </row>
    <row r="1293" spans="12:18" hidden="1" x14ac:dyDescent="0.25">
      <c r="L1293" s="123"/>
      <c r="M1293" s="102"/>
      <c r="P1293" s="19"/>
      <c r="R1293" s="44"/>
    </row>
    <row r="1294" spans="12:18" hidden="1" x14ac:dyDescent="0.25">
      <c r="L1294" s="123"/>
      <c r="M1294" s="102"/>
      <c r="P1294" s="19"/>
      <c r="R1294" s="44"/>
    </row>
    <row r="1295" spans="12:18" hidden="1" x14ac:dyDescent="0.25">
      <c r="L1295" s="123"/>
      <c r="M1295" s="102"/>
      <c r="P1295" s="19"/>
      <c r="R1295" s="44"/>
    </row>
    <row r="1296" spans="12:18" hidden="1" x14ac:dyDescent="0.25">
      <c r="L1296" s="123"/>
      <c r="M1296" s="102"/>
      <c r="P1296" s="19"/>
      <c r="R1296" s="44"/>
    </row>
    <row r="1297" spans="12:18" hidden="1" x14ac:dyDescent="0.25">
      <c r="L1297" s="123"/>
      <c r="M1297" s="102"/>
      <c r="P1297" s="19"/>
      <c r="R1297" s="44"/>
    </row>
    <row r="1298" spans="12:18" hidden="1" x14ac:dyDescent="0.25">
      <c r="L1298" s="123"/>
      <c r="M1298" s="102"/>
      <c r="P1298" s="19"/>
      <c r="R1298" s="44"/>
    </row>
    <row r="1299" spans="12:18" hidden="1" x14ac:dyDescent="0.25">
      <c r="L1299" s="123"/>
      <c r="M1299" s="102"/>
      <c r="P1299" s="19"/>
      <c r="R1299" s="44"/>
    </row>
    <row r="1300" spans="12:18" hidden="1" x14ac:dyDescent="0.25">
      <c r="L1300" s="123"/>
      <c r="M1300" s="102"/>
      <c r="P1300" s="19"/>
      <c r="R1300" s="44"/>
    </row>
    <row r="1301" spans="12:18" hidden="1" x14ac:dyDescent="0.25">
      <c r="L1301" s="123"/>
      <c r="M1301" s="102"/>
      <c r="P1301" s="19"/>
      <c r="R1301" s="44"/>
    </row>
    <row r="1302" spans="12:18" hidden="1" x14ac:dyDescent="0.25">
      <c r="L1302" s="123"/>
      <c r="M1302" s="102"/>
      <c r="P1302" s="19"/>
      <c r="R1302" s="44"/>
    </row>
    <row r="1303" spans="12:18" hidden="1" x14ac:dyDescent="0.25">
      <c r="L1303" s="123"/>
      <c r="M1303" s="102"/>
      <c r="P1303" s="19"/>
      <c r="R1303" s="44"/>
    </row>
    <row r="1304" spans="12:18" hidden="1" x14ac:dyDescent="0.25">
      <c r="L1304" s="123"/>
      <c r="M1304" s="102"/>
      <c r="P1304" s="19"/>
      <c r="R1304" s="44"/>
    </row>
    <row r="1305" spans="12:18" hidden="1" x14ac:dyDescent="0.25">
      <c r="L1305" s="123"/>
      <c r="M1305" s="102"/>
      <c r="P1305" s="19"/>
      <c r="R1305" s="44"/>
    </row>
    <row r="1306" spans="12:18" hidden="1" x14ac:dyDescent="0.25">
      <c r="L1306" s="123"/>
      <c r="M1306" s="102"/>
      <c r="P1306" s="19"/>
      <c r="R1306" s="44"/>
    </row>
    <row r="1307" spans="12:18" hidden="1" x14ac:dyDescent="0.25">
      <c r="L1307" s="123"/>
      <c r="M1307" s="102"/>
      <c r="P1307" s="19"/>
      <c r="R1307" s="44"/>
    </row>
    <row r="1308" spans="12:18" hidden="1" x14ac:dyDescent="0.25">
      <c r="L1308" s="123"/>
      <c r="M1308" s="102"/>
      <c r="P1308" s="19"/>
      <c r="R1308" s="44"/>
    </row>
    <row r="1309" spans="12:18" hidden="1" x14ac:dyDescent="0.25">
      <c r="L1309" s="123"/>
      <c r="M1309" s="102"/>
      <c r="P1309" s="19"/>
      <c r="R1309" s="44"/>
    </row>
    <row r="1310" spans="12:18" hidden="1" x14ac:dyDescent="0.25">
      <c r="L1310" s="123"/>
      <c r="M1310" s="102"/>
      <c r="P1310" s="19"/>
      <c r="R1310" s="44"/>
    </row>
    <row r="1311" spans="12:18" hidden="1" x14ac:dyDescent="0.25">
      <c r="L1311" s="123"/>
      <c r="M1311" s="102"/>
      <c r="P1311" s="19"/>
      <c r="R1311" s="44"/>
    </row>
    <row r="1312" spans="12:18" hidden="1" x14ac:dyDescent="0.25">
      <c r="L1312" s="123"/>
      <c r="M1312" s="102"/>
      <c r="P1312" s="19"/>
      <c r="R1312" s="44"/>
    </row>
    <row r="1313" spans="12:18" hidden="1" x14ac:dyDescent="0.25">
      <c r="L1313" s="123"/>
      <c r="M1313" s="102"/>
      <c r="P1313" s="19"/>
      <c r="R1313" s="44"/>
    </row>
    <row r="1314" spans="12:18" hidden="1" x14ac:dyDescent="0.25">
      <c r="L1314" s="123"/>
      <c r="M1314" s="102"/>
      <c r="P1314" s="19"/>
      <c r="R1314" s="44"/>
    </row>
    <row r="1315" spans="12:18" hidden="1" x14ac:dyDescent="0.25">
      <c r="L1315" s="123"/>
      <c r="M1315" s="102"/>
      <c r="P1315" s="19"/>
      <c r="R1315" s="44"/>
    </row>
    <row r="1316" spans="12:18" hidden="1" x14ac:dyDescent="0.25">
      <c r="L1316" s="123"/>
      <c r="M1316" s="102"/>
      <c r="P1316" s="19"/>
      <c r="R1316" s="44"/>
    </row>
    <row r="1317" spans="12:18" hidden="1" x14ac:dyDescent="0.25">
      <c r="L1317" s="123"/>
      <c r="M1317" s="102"/>
      <c r="P1317" s="19"/>
      <c r="R1317" s="44"/>
    </row>
    <row r="1318" spans="12:18" hidden="1" x14ac:dyDescent="0.25">
      <c r="L1318" s="123"/>
      <c r="M1318" s="102"/>
      <c r="P1318" s="19"/>
      <c r="R1318" s="44"/>
    </row>
    <row r="1319" spans="12:18" hidden="1" x14ac:dyDescent="0.25">
      <c r="L1319" s="123"/>
      <c r="M1319" s="102"/>
      <c r="P1319" s="19"/>
      <c r="R1319" s="44"/>
    </row>
    <row r="1320" spans="12:18" hidden="1" x14ac:dyDescent="0.25">
      <c r="L1320" s="123"/>
      <c r="M1320" s="102"/>
      <c r="P1320" s="19"/>
      <c r="R1320" s="44"/>
    </row>
    <row r="1321" spans="12:18" hidden="1" x14ac:dyDescent="0.25">
      <c r="L1321" s="123"/>
      <c r="M1321" s="102"/>
      <c r="P1321" s="19"/>
      <c r="R1321" s="44"/>
    </row>
    <row r="1322" spans="12:18" hidden="1" x14ac:dyDescent="0.25">
      <c r="L1322" s="123"/>
      <c r="M1322" s="102"/>
      <c r="P1322" s="19"/>
      <c r="R1322" s="44"/>
    </row>
    <row r="1323" spans="12:18" hidden="1" x14ac:dyDescent="0.25">
      <c r="L1323" s="123"/>
      <c r="M1323" s="102"/>
      <c r="R1323" s="44"/>
    </row>
    <row r="1324" spans="12:18" hidden="1" x14ac:dyDescent="0.25">
      <c r="L1324" s="123"/>
      <c r="M1324" s="102"/>
      <c r="R1324" s="44"/>
    </row>
    <row r="1325" spans="12:18" hidden="1" x14ac:dyDescent="0.25">
      <c r="L1325" s="123"/>
      <c r="M1325" s="102"/>
      <c r="R1325" s="44"/>
    </row>
    <row r="1326" spans="12:18" hidden="1" x14ac:dyDescent="0.25">
      <c r="L1326" s="123"/>
      <c r="M1326" s="102"/>
      <c r="R1326" s="44"/>
    </row>
    <row r="1327" spans="12:18" hidden="1" x14ac:dyDescent="0.25">
      <c r="L1327" s="123"/>
      <c r="M1327" s="102"/>
      <c r="R1327" s="44"/>
    </row>
    <row r="1328" spans="12:18" hidden="1" x14ac:dyDescent="0.25">
      <c r="L1328" s="123"/>
      <c r="M1328" s="102"/>
      <c r="R1328" s="44"/>
    </row>
    <row r="1329" spans="12:18" hidden="1" x14ac:dyDescent="0.25">
      <c r="L1329" s="123"/>
      <c r="M1329" s="102"/>
      <c r="R1329" s="44"/>
    </row>
    <row r="1330" spans="12:18" hidden="1" x14ac:dyDescent="0.25">
      <c r="L1330" s="123"/>
      <c r="M1330" s="102"/>
      <c r="R1330" s="44"/>
    </row>
    <row r="1331" spans="12:18" hidden="1" x14ac:dyDescent="0.25">
      <c r="L1331" s="123"/>
      <c r="M1331" s="102"/>
      <c r="R1331" s="44"/>
    </row>
    <row r="1332" spans="12:18" hidden="1" x14ac:dyDescent="0.25">
      <c r="L1332" s="123"/>
      <c r="M1332" s="102"/>
      <c r="R1332" s="44"/>
    </row>
    <row r="1333" spans="12:18" hidden="1" x14ac:dyDescent="0.25">
      <c r="L1333" s="123"/>
      <c r="M1333" s="102"/>
      <c r="R1333" s="44"/>
    </row>
    <row r="1334" spans="12:18" hidden="1" x14ac:dyDescent="0.25">
      <c r="L1334" s="123"/>
      <c r="M1334" s="102"/>
      <c r="R1334" s="44"/>
    </row>
    <row r="1335" spans="12:18" hidden="1" x14ac:dyDescent="0.25">
      <c r="L1335" s="123"/>
      <c r="M1335" s="102"/>
      <c r="R1335" s="44"/>
    </row>
    <row r="1336" spans="12:18" hidden="1" x14ac:dyDescent="0.25">
      <c r="L1336" s="123"/>
      <c r="M1336" s="102"/>
      <c r="R1336" s="44"/>
    </row>
    <row r="1337" spans="12:18" hidden="1" x14ac:dyDescent="0.25">
      <c r="L1337" s="123"/>
      <c r="M1337" s="102"/>
      <c r="R1337" s="44"/>
    </row>
    <row r="1338" spans="12:18" hidden="1" x14ac:dyDescent="0.25">
      <c r="L1338" s="123"/>
      <c r="M1338" s="102"/>
      <c r="R1338" s="44"/>
    </row>
    <row r="1339" spans="12:18" hidden="1" x14ac:dyDescent="0.25">
      <c r="L1339" s="123"/>
      <c r="M1339" s="102"/>
      <c r="R1339" s="44"/>
    </row>
    <row r="1340" spans="12:18" hidden="1" x14ac:dyDescent="0.25">
      <c r="L1340" s="123"/>
      <c r="M1340" s="102"/>
      <c r="R1340" s="44"/>
    </row>
    <row r="1341" spans="12:18" hidden="1" x14ac:dyDescent="0.25">
      <c r="L1341" s="123"/>
      <c r="M1341" s="102"/>
      <c r="R1341" s="44"/>
    </row>
    <row r="1342" spans="12:18" hidden="1" x14ac:dyDescent="0.25">
      <c r="L1342" s="123"/>
      <c r="M1342" s="102"/>
      <c r="R1342" s="44"/>
    </row>
    <row r="1343" spans="12:18" hidden="1" x14ac:dyDescent="0.25">
      <c r="L1343" s="123"/>
      <c r="M1343" s="102"/>
      <c r="R1343" s="44"/>
    </row>
    <row r="1344" spans="12:18" hidden="1" x14ac:dyDescent="0.25">
      <c r="L1344" s="123"/>
      <c r="M1344" s="102"/>
      <c r="R1344" s="44"/>
    </row>
    <row r="1345" spans="12:18" hidden="1" x14ac:dyDescent="0.25">
      <c r="L1345" s="123"/>
      <c r="M1345" s="102"/>
      <c r="R1345" s="44"/>
    </row>
    <row r="1346" spans="12:18" hidden="1" x14ac:dyDescent="0.25">
      <c r="L1346" s="123"/>
      <c r="M1346" s="102"/>
      <c r="R1346" s="44"/>
    </row>
    <row r="1347" spans="12:18" hidden="1" x14ac:dyDescent="0.25">
      <c r="L1347" s="123"/>
      <c r="M1347" s="102"/>
      <c r="R1347" s="44"/>
    </row>
    <row r="1348" spans="12:18" hidden="1" x14ac:dyDescent="0.25">
      <c r="L1348" s="123"/>
      <c r="M1348" s="102"/>
      <c r="R1348" s="44"/>
    </row>
    <row r="1349" spans="12:18" hidden="1" x14ac:dyDescent="0.25">
      <c r="L1349" s="123"/>
      <c r="M1349" s="102"/>
      <c r="R1349" s="44"/>
    </row>
    <row r="1350" spans="12:18" hidden="1" x14ac:dyDescent="0.25">
      <c r="L1350" s="123"/>
      <c r="M1350" s="102"/>
      <c r="R1350" s="44"/>
    </row>
    <row r="1351" spans="12:18" hidden="1" x14ac:dyDescent="0.25">
      <c r="L1351" s="123"/>
      <c r="M1351" s="102"/>
      <c r="R1351" s="44"/>
    </row>
    <row r="1352" spans="12:18" hidden="1" x14ac:dyDescent="0.25">
      <c r="L1352" s="123"/>
      <c r="M1352" s="102"/>
      <c r="R1352" s="44"/>
    </row>
    <row r="1353" spans="12:18" hidden="1" x14ac:dyDescent="0.25">
      <c r="L1353" s="123"/>
      <c r="M1353" s="102"/>
      <c r="R1353" s="44"/>
    </row>
    <row r="1354" spans="12:18" hidden="1" x14ac:dyDescent="0.25">
      <c r="L1354" s="123"/>
      <c r="M1354" s="102"/>
      <c r="R1354" s="44"/>
    </row>
    <row r="1355" spans="12:18" hidden="1" x14ac:dyDescent="0.25">
      <c r="L1355" s="123"/>
      <c r="M1355" s="102"/>
      <c r="R1355" s="44"/>
    </row>
    <row r="1356" spans="12:18" hidden="1" x14ac:dyDescent="0.25">
      <c r="L1356" s="123"/>
      <c r="M1356" s="102"/>
      <c r="R1356" s="44"/>
    </row>
    <row r="1357" spans="12:18" hidden="1" x14ac:dyDescent="0.25">
      <c r="L1357" s="123"/>
      <c r="M1357" s="102"/>
      <c r="R1357" s="44"/>
    </row>
    <row r="1358" spans="12:18" hidden="1" x14ac:dyDescent="0.25">
      <c r="L1358" s="123"/>
      <c r="M1358" s="102"/>
      <c r="R1358" s="44"/>
    </row>
    <row r="1359" spans="12:18" hidden="1" x14ac:dyDescent="0.25">
      <c r="L1359" s="123"/>
      <c r="M1359" s="102"/>
      <c r="R1359" s="44"/>
    </row>
    <row r="1360" spans="12:18" hidden="1" x14ac:dyDescent="0.25">
      <c r="L1360" s="123"/>
      <c r="M1360" s="102"/>
      <c r="R1360" s="44"/>
    </row>
    <row r="1361" spans="12:18" hidden="1" x14ac:dyDescent="0.25">
      <c r="L1361" s="123"/>
      <c r="M1361" s="102"/>
      <c r="R1361" s="44"/>
    </row>
    <row r="1362" spans="12:18" hidden="1" x14ac:dyDescent="0.25">
      <c r="L1362" s="123"/>
      <c r="M1362" s="102"/>
      <c r="R1362" s="44"/>
    </row>
    <row r="1363" spans="12:18" hidden="1" x14ac:dyDescent="0.25">
      <c r="L1363" s="123"/>
      <c r="M1363" s="102"/>
      <c r="R1363" s="44"/>
    </row>
    <row r="1364" spans="12:18" hidden="1" x14ac:dyDescent="0.25">
      <c r="L1364" s="123"/>
      <c r="M1364" s="102"/>
      <c r="R1364" s="44"/>
    </row>
    <row r="1365" spans="12:18" hidden="1" x14ac:dyDescent="0.25">
      <c r="L1365" s="123"/>
      <c r="M1365" s="102"/>
      <c r="R1365" s="44"/>
    </row>
    <row r="1366" spans="12:18" hidden="1" x14ac:dyDescent="0.25">
      <c r="L1366" s="123"/>
      <c r="M1366" s="102"/>
      <c r="R1366" s="44"/>
    </row>
    <row r="1367" spans="12:18" hidden="1" x14ac:dyDescent="0.25">
      <c r="L1367" s="123"/>
      <c r="M1367" s="102"/>
      <c r="R1367" s="44"/>
    </row>
    <row r="1368" spans="12:18" hidden="1" x14ac:dyDescent="0.25">
      <c r="L1368" s="123"/>
      <c r="M1368" s="102"/>
      <c r="R1368" s="44"/>
    </row>
    <row r="1369" spans="12:18" hidden="1" x14ac:dyDescent="0.25">
      <c r="L1369" s="123"/>
      <c r="M1369" s="102"/>
      <c r="R1369" s="44"/>
    </row>
    <row r="1370" spans="12:18" hidden="1" x14ac:dyDescent="0.25">
      <c r="L1370" s="123"/>
      <c r="M1370" s="102"/>
      <c r="R1370" s="44"/>
    </row>
    <row r="1371" spans="12:18" hidden="1" x14ac:dyDescent="0.25">
      <c r="L1371" s="123"/>
      <c r="M1371" s="102"/>
      <c r="R1371" s="44"/>
    </row>
    <row r="1372" spans="12:18" hidden="1" x14ac:dyDescent="0.25">
      <c r="L1372" s="123"/>
      <c r="M1372" s="102"/>
      <c r="R1372" s="44"/>
    </row>
    <row r="1373" spans="12:18" hidden="1" x14ac:dyDescent="0.25">
      <c r="L1373" s="123"/>
      <c r="M1373" s="102"/>
      <c r="R1373" s="44"/>
    </row>
    <row r="1374" spans="12:18" hidden="1" x14ac:dyDescent="0.25">
      <c r="L1374" s="123"/>
      <c r="M1374" s="102"/>
      <c r="R1374" s="44"/>
    </row>
    <row r="1375" spans="12:18" hidden="1" x14ac:dyDescent="0.25">
      <c r="L1375" s="123"/>
      <c r="M1375" s="102"/>
      <c r="R1375" s="44"/>
    </row>
    <row r="1376" spans="12:18" hidden="1" x14ac:dyDescent="0.25">
      <c r="L1376" s="123"/>
      <c r="M1376" s="102"/>
      <c r="R1376" s="44"/>
    </row>
    <row r="1377" spans="12:18" hidden="1" x14ac:dyDescent="0.25">
      <c r="L1377" s="123"/>
      <c r="M1377" s="102"/>
      <c r="R1377" s="44"/>
    </row>
    <row r="1378" spans="12:18" hidden="1" x14ac:dyDescent="0.25">
      <c r="L1378" s="123"/>
      <c r="M1378" s="102"/>
      <c r="R1378" s="44"/>
    </row>
    <row r="1379" spans="12:18" hidden="1" x14ac:dyDescent="0.25">
      <c r="L1379" s="123"/>
      <c r="M1379" s="102"/>
      <c r="R1379" s="44"/>
    </row>
    <row r="1380" spans="12:18" hidden="1" x14ac:dyDescent="0.25">
      <c r="L1380" s="123"/>
      <c r="M1380" s="102"/>
      <c r="R1380" s="44"/>
    </row>
    <row r="1381" spans="12:18" hidden="1" x14ac:dyDescent="0.25">
      <c r="L1381" s="123"/>
      <c r="M1381" s="102"/>
      <c r="R1381" s="44"/>
    </row>
    <row r="1382" spans="12:18" hidden="1" x14ac:dyDescent="0.25">
      <c r="L1382" s="123"/>
      <c r="M1382" s="102"/>
      <c r="R1382" s="44"/>
    </row>
    <row r="1383" spans="12:18" hidden="1" x14ac:dyDescent="0.25">
      <c r="L1383" s="123"/>
      <c r="M1383" s="102"/>
      <c r="R1383" s="44"/>
    </row>
    <row r="1384" spans="12:18" hidden="1" x14ac:dyDescent="0.25">
      <c r="L1384" s="123"/>
      <c r="M1384" s="102"/>
      <c r="R1384" s="44"/>
    </row>
    <row r="1385" spans="12:18" hidden="1" x14ac:dyDescent="0.25">
      <c r="L1385" s="123"/>
      <c r="M1385" s="102"/>
      <c r="R1385" s="44"/>
    </row>
    <row r="1386" spans="12:18" hidden="1" x14ac:dyDescent="0.25">
      <c r="L1386" s="123"/>
      <c r="M1386" s="102"/>
      <c r="R1386" s="44"/>
    </row>
    <row r="1387" spans="12:18" hidden="1" x14ac:dyDescent="0.25">
      <c r="L1387" s="123"/>
      <c r="M1387" s="102"/>
      <c r="R1387" s="44"/>
    </row>
    <row r="1388" spans="12:18" hidden="1" x14ac:dyDescent="0.25">
      <c r="L1388" s="123"/>
      <c r="M1388" s="102"/>
      <c r="R1388" s="44"/>
    </row>
    <row r="1389" spans="12:18" hidden="1" x14ac:dyDescent="0.25">
      <c r="L1389" s="123"/>
      <c r="M1389" s="102"/>
      <c r="R1389" s="44"/>
    </row>
    <row r="1390" spans="12:18" hidden="1" x14ac:dyDescent="0.25">
      <c r="L1390" s="123"/>
      <c r="M1390" s="102"/>
      <c r="R1390" s="44"/>
    </row>
    <row r="1391" spans="12:18" hidden="1" x14ac:dyDescent="0.25">
      <c r="L1391" s="123"/>
      <c r="M1391" s="102"/>
      <c r="R1391" s="44"/>
    </row>
    <row r="1392" spans="12:18" hidden="1" x14ac:dyDescent="0.25">
      <c r="L1392" s="123"/>
      <c r="M1392" s="102"/>
      <c r="R1392" s="44"/>
    </row>
    <row r="1393" spans="12:18" hidden="1" x14ac:dyDescent="0.25">
      <c r="L1393" s="123"/>
      <c r="M1393" s="102"/>
      <c r="R1393" s="44"/>
    </row>
    <row r="1394" spans="12:18" hidden="1" x14ac:dyDescent="0.25">
      <c r="L1394" s="123"/>
      <c r="M1394" s="102"/>
      <c r="R1394" s="44"/>
    </row>
    <row r="1395" spans="12:18" hidden="1" x14ac:dyDescent="0.25">
      <c r="L1395" s="123"/>
      <c r="M1395" s="102"/>
      <c r="R1395" s="44"/>
    </row>
    <row r="1396" spans="12:18" hidden="1" x14ac:dyDescent="0.25">
      <c r="L1396" s="123"/>
      <c r="M1396" s="102"/>
      <c r="R1396" s="44"/>
    </row>
    <row r="1397" spans="12:18" hidden="1" x14ac:dyDescent="0.25">
      <c r="L1397" s="123"/>
      <c r="M1397" s="102"/>
      <c r="R1397" s="44"/>
    </row>
    <row r="1398" spans="12:18" hidden="1" x14ac:dyDescent="0.25">
      <c r="L1398" s="123"/>
      <c r="M1398" s="102"/>
      <c r="R1398" s="44"/>
    </row>
    <row r="1399" spans="12:18" hidden="1" x14ac:dyDescent="0.25">
      <c r="L1399" s="123"/>
      <c r="M1399" s="102"/>
      <c r="R1399" s="44"/>
    </row>
    <row r="1400" spans="12:18" hidden="1" x14ac:dyDescent="0.25">
      <c r="L1400" s="123"/>
      <c r="M1400" s="102"/>
      <c r="R1400" s="44"/>
    </row>
    <row r="1401" spans="12:18" hidden="1" x14ac:dyDescent="0.25">
      <c r="L1401" s="123"/>
      <c r="M1401" s="102"/>
      <c r="R1401" s="44"/>
    </row>
    <row r="1402" spans="12:18" hidden="1" x14ac:dyDescent="0.25">
      <c r="L1402" s="123"/>
      <c r="M1402" s="102"/>
      <c r="R1402" s="44"/>
    </row>
    <row r="1403" spans="12:18" hidden="1" x14ac:dyDescent="0.25">
      <c r="L1403" s="123"/>
      <c r="M1403" s="102"/>
      <c r="R1403" s="44"/>
    </row>
    <row r="1404" spans="12:18" hidden="1" x14ac:dyDescent="0.25">
      <c r="L1404" s="123"/>
      <c r="M1404" s="102"/>
      <c r="R1404" s="44"/>
    </row>
    <row r="1405" spans="12:18" hidden="1" x14ac:dyDescent="0.25">
      <c r="L1405" s="123"/>
      <c r="M1405" s="102"/>
      <c r="R1405" s="44"/>
    </row>
    <row r="1406" spans="12:18" hidden="1" x14ac:dyDescent="0.25">
      <c r="L1406" s="123"/>
      <c r="M1406" s="102"/>
      <c r="R1406" s="44"/>
    </row>
    <row r="1407" spans="12:18" hidden="1" x14ac:dyDescent="0.25">
      <c r="L1407" s="123"/>
      <c r="M1407" s="102"/>
      <c r="R1407" s="44"/>
    </row>
    <row r="1408" spans="12:18" hidden="1" x14ac:dyDescent="0.25">
      <c r="L1408" s="123"/>
      <c r="M1408" s="102"/>
      <c r="R1408" s="44"/>
    </row>
    <row r="1409" spans="12:18" hidden="1" x14ac:dyDescent="0.25">
      <c r="L1409" s="123"/>
      <c r="M1409" s="102"/>
      <c r="R1409" s="44"/>
    </row>
    <row r="1410" spans="12:18" hidden="1" x14ac:dyDescent="0.25">
      <c r="L1410" s="123"/>
      <c r="M1410" s="102"/>
      <c r="R1410" s="44"/>
    </row>
    <row r="1411" spans="12:18" hidden="1" x14ac:dyDescent="0.25">
      <c r="L1411" s="123"/>
      <c r="M1411" s="102"/>
      <c r="R1411" s="44"/>
    </row>
    <row r="1412" spans="12:18" hidden="1" x14ac:dyDescent="0.25">
      <c r="L1412" s="123"/>
      <c r="M1412" s="102"/>
      <c r="R1412" s="44"/>
    </row>
    <row r="1413" spans="12:18" hidden="1" x14ac:dyDescent="0.25">
      <c r="L1413" s="123"/>
      <c r="M1413" s="102"/>
      <c r="R1413" s="44"/>
    </row>
    <row r="1414" spans="12:18" hidden="1" x14ac:dyDescent="0.25">
      <c r="L1414" s="123"/>
      <c r="M1414" s="102"/>
      <c r="R1414" s="44"/>
    </row>
    <row r="1415" spans="12:18" hidden="1" x14ac:dyDescent="0.25">
      <c r="L1415" s="123"/>
      <c r="M1415" s="102"/>
      <c r="R1415" s="44"/>
    </row>
    <row r="1416" spans="12:18" hidden="1" x14ac:dyDescent="0.25">
      <c r="L1416" s="123"/>
      <c r="M1416" s="102"/>
      <c r="R1416" s="44"/>
    </row>
    <row r="1417" spans="12:18" hidden="1" x14ac:dyDescent="0.25">
      <c r="L1417" s="123"/>
      <c r="M1417" s="102"/>
      <c r="R1417" s="44"/>
    </row>
    <row r="1418" spans="12:18" hidden="1" x14ac:dyDescent="0.25">
      <c r="L1418" s="123"/>
      <c r="M1418" s="102"/>
      <c r="R1418" s="44"/>
    </row>
    <row r="1419" spans="12:18" hidden="1" x14ac:dyDescent="0.25">
      <c r="L1419" s="123"/>
      <c r="M1419" s="102"/>
      <c r="R1419" s="44"/>
    </row>
    <row r="1420" spans="12:18" hidden="1" x14ac:dyDescent="0.25">
      <c r="L1420" s="123"/>
      <c r="M1420" s="102"/>
      <c r="R1420" s="44"/>
    </row>
    <row r="1421" spans="12:18" hidden="1" x14ac:dyDescent="0.25">
      <c r="L1421" s="123"/>
      <c r="M1421" s="102"/>
      <c r="R1421" s="44"/>
    </row>
    <row r="1422" spans="12:18" hidden="1" x14ac:dyDescent="0.25">
      <c r="L1422" s="123"/>
      <c r="M1422" s="102"/>
      <c r="R1422" s="44"/>
    </row>
    <row r="1423" spans="12:18" hidden="1" x14ac:dyDescent="0.25">
      <c r="L1423" s="123"/>
      <c r="M1423" s="102"/>
      <c r="R1423" s="44"/>
    </row>
    <row r="1424" spans="12:18" hidden="1" x14ac:dyDescent="0.25">
      <c r="L1424" s="123"/>
      <c r="M1424" s="102"/>
      <c r="R1424" s="44"/>
    </row>
    <row r="1425" spans="12:18" hidden="1" x14ac:dyDescent="0.25">
      <c r="L1425" s="123"/>
      <c r="M1425" s="102"/>
      <c r="R1425" s="44"/>
    </row>
    <row r="1426" spans="12:18" hidden="1" x14ac:dyDescent="0.25">
      <c r="L1426" s="123"/>
      <c r="M1426" s="102"/>
      <c r="R1426" s="44"/>
    </row>
    <row r="1427" spans="12:18" hidden="1" x14ac:dyDescent="0.25">
      <c r="L1427" s="123"/>
      <c r="M1427" s="102"/>
      <c r="R1427" s="44"/>
    </row>
    <row r="1428" spans="12:18" hidden="1" x14ac:dyDescent="0.25">
      <c r="L1428" s="123"/>
      <c r="M1428" s="102"/>
      <c r="R1428" s="44"/>
    </row>
    <row r="1429" spans="12:18" hidden="1" x14ac:dyDescent="0.25">
      <c r="L1429" s="123"/>
      <c r="M1429" s="102"/>
      <c r="R1429" s="44"/>
    </row>
    <row r="1430" spans="12:18" hidden="1" x14ac:dyDescent="0.25">
      <c r="L1430" s="123"/>
      <c r="M1430" s="102"/>
      <c r="R1430" s="44"/>
    </row>
    <row r="1431" spans="12:18" hidden="1" x14ac:dyDescent="0.25">
      <c r="L1431" s="123"/>
      <c r="M1431" s="102"/>
      <c r="R1431" s="44"/>
    </row>
    <row r="1432" spans="12:18" hidden="1" x14ac:dyDescent="0.25">
      <c r="L1432" s="123"/>
      <c r="M1432" s="102"/>
      <c r="R1432" s="44"/>
    </row>
    <row r="1433" spans="12:18" hidden="1" x14ac:dyDescent="0.25">
      <c r="L1433" s="123"/>
      <c r="M1433" s="102"/>
      <c r="R1433" s="44"/>
    </row>
    <row r="1434" spans="12:18" hidden="1" x14ac:dyDescent="0.25">
      <c r="L1434" s="123"/>
      <c r="M1434" s="102"/>
      <c r="R1434" s="44"/>
    </row>
    <row r="1435" spans="12:18" hidden="1" x14ac:dyDescent="0.25">
      <c r="L1435" s="123"/>
      <c r="M1435" s="102"/>
      <c r="R1435" s="44"/>
    </row>
    <row r="1436" spans="12:18" hidden="1" x14ac:dyDescent="0.25">
      <c r="L1436" s="123"/>
      <c r="M1436" s="102"/>
      <c r="R1436" s="44"/>
    </row>
    <row r="1437" spans="12:18" hidden="1" x14ac:dyDescent="0.25">
      <c r="L1437" s="123"/>
      <c r="M1437" s="102"/>
      <c r="R1437" s="44"/>
    </row>
    <row r="1438" spans="12:18" hidden="1" x14ac:dyDescent="0.25">
      <c r="L1438" s="123"/>
      <c r="M1438" s="102"/>
      <c r="R1438" s="44"/>
    </row>
    <row r="1439" spans="12:18" hidden="1" x14ac:dyDescent="0.25">
      <c r="L1439" s="123"/>
      <c r="M1439" s="102"/>
      <c r="R1439" s="44"/>
    </row>
    <row r="1440" spans="12:18" hidden="1" x14ac:dyDescent="0.25">
      <c r="L1440" s="123"/>
      <c r="M1440" s="102"/>
      <c r="R1440" s="44"/>
    </row>
    <row r="1441" spans="12:18" hidden="1" x14ac:dyDescent="0.25">
      <c r="L1441" s="123"/>
      <c r="M1441" s="102"/>
      <c r="R1441" s="44"/>
    </row>
    <row r="1442" spans="12:18" hidden="1" x14ac:dyDescent="0.25">
      <c r="L1442" s="123"/>
      <c r="M1442" s="102"/>
      <c r="R1442" s="44"/>
    </row>
    <row r="1443" spans="12:18" hidden="1" x14ac:dyDescent="0.25">
      <c r="L1443" s="123"/>
      <c r="M1443" s="102"/>
      <c r="R1443" s="44"/>
    </row>
    <row r="1444" spans="12:18" hidden="1" x14ac:dyDescent="0.25">
      <c r="L1444" s="123"/>
      <c r="M1444" s="102"/>
      <c r="R1444" s="44"/>
    </row>
    <row r="1445" spans="12:18" hidden="1" x14ac:dyDescent="0.25">
      <c r="L1445" s="123"/>
      <c r="M1445" s="102"/>
      <c r="R1445" s="44"/>
    </row>
    <row r="1446" spans="12:18" hidden="1" x14ac:dyDescent="0.25">
      <c r="L1446" s="123"/>
      <c r="M1446" s="102"/>
      <c r="R1446" s="44"/>
    </row>
    <row r="1447" spans="12:18" hidden="1" x14ac:dyDescent="0.25">
      <c r="L1447" s="123"/>
      <c r="M1447" s="102"/>
      <c r="R1447" s="44"/>
    </row>
    <row r="1448" spans="12:18" hidden="1" x14ac:dyDescent="0.25">
      <c r="L1448" s="123"/>
      <c r="M1448" s="102"/>
      <c r="R1448" s="44"/>
    </row>
    <row r="1449" spans="12:18" hidden="1" x14ac:dyDescent="0.25">
      <c r="L1449" s="123"/>
      <c r="M1449" s="102"/>
      <c r="R1449" s="44"/>
    </row>
    <row r="1450" spans="12:18" hidden="1" x14ac:dyDescent="0.25">
      <c r="L1450" s="123"/>
      <c r="M1450" s="102"/>
      <c r="R1450" s="44"/>
    </row>
    <row r="1451" spans="12:18" hidden="1" x14ac:dyDescent="0.25">
      <c r="L1451" s="123"/>
      <c r="M1451" s="102"/>
      <c r="R1451" s="44"/>
    </row>
    <row r="1452" spans="12:18" hidden="1" x14ac:dyDescent="0.25">
      <c r="L1452" s="123"/>
      <c r="M1452" s="102"/>
      <c r="R1452" s="44"/>
    </row>
    <row r="1453" spans="12:18" hidden="1" x14ac:dyDescent="0.25">
      <c r="L1453" s="123"/>
      <c r="M1453" s="102"/>
      <c r="R1453" s="44"/>
    </row>
    <row r="1454" spans="12:18" hidden="1" x14ac:dyDescent="0.25">
      <c r="L1454" s="123"/>
      <c r="M1454" s="102"/>
      <c r="R1454" s="44"/>
    </row>
    <row r="1455" spans="12:18" hidden="1" x14ac:dyDescent="0.25">
      <c r="L1455" s="123"/>
      <c r="M1455" s="102"/>
      <c r="R1455" s="44"/>
    </row>
    <row r="1456" spans="12:18" hidden="1" x14ac:dyDescent="0.25">
      <c r="L1456" s="123"/>
      <c r="M1456" s="102"/>
      <c r="R1456" s="44"/>
    </row>
    <row r="1457" spans="12:18" hidden="1" x14ac:dyDescent="0.25">
      <c r="L1457" s="123"/>
      <c r="M1457" s="102"/>
      <c r="R1457" s="44"/>
    </row>
    <row r="1458" spans="12:18" hidden="1" x14ac:dyDescent="0.25">
      <c r="L1458" s="123"/>
      <c r="M1458" s="102"/>
      <c r="R1458" s="44"/>
    </row>
    <row r="1459" spans="12:18" hidden="1" x14ac:dyDescent="0.25">
      <c r="L1459" s="123"/>
      <c r="M1459" s="102"/>
      <c r="R1459" s="44"/>
    </row>
    <row r="1460" spans="12:18" hidden="1" x14ac:dyDescent="0.25">
      <c r="L1460" s="123"/>
      <c r="M1460" s="102"/>
      <c r="R1460" s="44"/>
    </row>
    <row r="1461" spans="12:18" hidden="1" x14ac:dyDescent="0.25">
      <c r="L1461" s="123"/>
      <c r="M1461" s="102"/>
      <c r="R1461" s="44"/>
    </row>
    <row r="1462" spans="12:18" hidden="1" x14ac:dyDescent="0.25">
      <c r="L1462" s="123"/>
      <c r="M1462" s="102"/>
      <c r="R1462" s="44"/>
    </row>
    <row r="1463" spans="12:18" hidden="1" x14ac:dyDescent="0.25">
      <c r="L1463" s="123"/>
      <c r="M1463" s="102"/>
      <c r="R1463" s="44"/>
    </row>
    <row r="1464" spans="12:18" hidden="1" x14ac:dyDescent="0.25">
      <c r="L1464" s="123"/>
      <c r="M1464" s="102"/>
      <c r="R1464" s="44"/>
    </row>
    <row r="1465" spans="12:18" hidden="1" x14ac:dyDescent="0.25">
      <c r="L1465" s="123"/>
      <c r="M1465" s="102"/>
      <c r="R1465" s="44"/>
    </row>
    <row r="1466" spans="12:18" hidden="1" x14ac:dyDescent="0.25">
      <c r="L1466" s="123"/>
      <c r="M1466" s="102"/>
      <c r="R1466" s="44"/>
    </row>
    <row r="1467" spans="12:18" hidden="1" x14ac:dyDescent="0.25">
      <c r="L1467" s="123"/>
      <c r="M1467" s="102"/>
      <c r="R1467" s="44"/>
    </row>
    <row r="1468" spans="12:18" hidden="1" x14ac:dyDescent="0.25">
      <c r="L1468" s="123"/>
      <c r="M1468" s="102"/>
      <c r="R1468" s="44"/>
    </row>
    <row r="1469" spans="12:18" hidden="1" x14ac:dyDescent="0.25">
      <c r="L1469" s="123"/>
      <c r="M1469" s="102"/>
      <c r="R1469" s="44"/>
    </row>
    <row r="1470" spans="12:18" hidden="1" x14ac:dyDescent="0.25">
      <c r="L1470" s="123"/>
      <c r="M1470" s="102"/>
      <c r="R1470" s="44"/>
    </row>
    <row r="1471" spans="12:18" hidden="1" x14ac:dyDescent="0.25">
      <c r="L1471" s="123"/>
      <c r="M1471" s="102"/>
      <c r="R1471" s="44"/>
    </row>
    <row r="1472" spans="12:18" hidden="1" x14ac:dyDescent="0.25">
      <c r="L1472" s="123"/>
      <c r="M1472" s="102"/>
      <c r="R1472" s="44"/>
    </row>
    <row r="1473" spans="12:18" hidden="1" x14ac:dyDescent="0.25">
      <c r="L1473" s="123"/>
      <c r="M1473" s="102"/>
      <c r="R1473" s="44"/>
    </row>
    <row r="1474" spans="12:18" hidden="1" x14ac:dyDescent="0.25">
      <c r="L1474" s="123"/>
      <c r="M1474" s="102"/>
      <c r="R1474" s="44"/>
    </row>
    <row r="1475" spans="12:18" hidden="1" x14ac:dyDescent="0.25">
      <c r="L1475" s="123"/>
      <c r="M1475" s="102"/>
      <c r="R1475" s="44"/>
    </row>
    <row r="1476" spans="12:18" hidden="1" x14ac:dyDescent="0.25">
      <c r="L1476" s="123"/>
      <c r="M1476" s="102"/>
      <c r="R1476" s="44"/>
    </row>
    <row r="1477" spans="12:18" hidden="1" x14ac:dyDescent="0.25">
      <c r="L1477" s="123"/>
      <c r="M1477" s="102"/>
      <c r="R1477" s="44"/>
    </row>
    <row r="1478" spans="12:18" hidden="1" x14ac:dyDescent="0.25">
      <c r="L1478" s="123"/>
      <c r="M1478" s="102"/>
      <c r="R1478" s="44"/>
    </row>
    <row r="1479" spans="12:18" hidden="1" x14ac:dyDescent="0.25">
      <c r="L1479" s="123"/>
      <c r="M1479" s="102"/>
      <c r="R1479" s="44"/>
    </row>
    <row r="1480" spans="12:18" hidden="1" x14ac:dyDescent="0.25">
      <c r="L1480" s="123"/>
      <c r="M1480" s="102"/>
      <c r="R1480" s="44"/>
    </row>
    <row r="1481" spans="12:18" hidden="1" x14ac:dyDescent="0.25">
      <c r="L1481" s="123"/>
      <c r="M1481" s="102"/>
      <c r="R1481" s="44"/>
    </row>
    <row r="1482" spans="12:18" hidden="1" x14ac:dyDescent="0.25">
      <c r="L1482" s="123"/>
      <c r="M1482" s="102"/>
      <c r="R1482" s="44"/>
    </row>
    <row r="1483" spans="12:18" hidden="1" x14ac:dyDescent="0.25">
      <c r="L1483" s="123"/>
      <c r="M1483" s="102"/>
      <c r="R1483" s="44"/>
    </row>
    <row r="1484" spans="12:18" hidden="1" x14ac:dyDescent="0.25">
      <c r="L1484" s="123"/>
      <c r="M1484" s="102"/>
      <c r="R1484" s="44"/>
    </row>
    <row r="1485" spans="12:18" hidden="1" x14ac:dyDescent="0.25">
      <c r="L1485" s="123"/>
      <c r="M1485" s="102"/>
      <c r="R1485" s="44"/>
    </row>
    <row r="1486" spans="12:18" hidden="1" x14ac:dyDescent="0.25">
      <c r="L1486" s="123"/>
      <c r="M1486" s="102"/>
      <c r="R1486" s="44"/>
    </row>
    <row r="1487" spans="12:18" hidden="1" x14ac:dyDescent="0.25">
      <c r="L1487" s="123"/>
      <c r="M1487" s="102"/>
      <c r="R1487" s="44"/>
    </row>
    <row r="1488" spans="12:18" hidden="1" x14ac:dyDescent="0.25">
      <c r="L1488" s="123"/>
      <c r="M1488" s="102"/>
      <c r="R1488" s="44"/>
    </row>
    <row r="1489" spans="12:18" hidden="1" x14ac:dyDescent="0.25">
      <c r="L1489" s="123"/>
      <c r="M1489" s="102"/>
      <c r="R1489" s="44"/>
    </row>
    <row r="1490" spans="12:18" hidden="1" x14ac:dyDescent="0.25">
      <c r="L1490" s="123"/>
      <c r="M1490" s="102"/>
      <c r="R1490" s="44"/>
    </row>
    <row r="1491" spans="12:18" hidden="1" x14ac:dyDescent="0.25">
      <c r="L1491" s="123"/>
      <c r="M1491" s="102"/>
      <c r="R1491" s="44"/>
    </row>
    <row r="1492" spans="12:18" hidden="1" x14ac:dyDescent="0.25">
      <c r="L1492" s="123"/>
      <c r="M1492" s="102"/>
      <c r="R1492" s="44"/>
    </row>
    <row r="1493" spans="12:18" hidden="1" x14ac:dyDescent="0.25">
      <c r="L1493" s="123"/>
      <c r="M1493" s="102"/>
      <c r="R1493" s="44"/>
    </row>
    <row r="1494" spans="12:18" hidden="1" x14ac:dyDescent="0.25">
      <c r="L1494" s="123"/>
      <c r="M1494" s="102"/>
      <c r="R1494" s="44"/>
    </row>
    <row r="1495" spans="12:18" hidden="1" x14ac:dyDescent="0.25">
      <c r="L1495" s="123"/>
      <c r="M1495" s="102"/>
      <c r="R1495" s="44"/>
    </row>
    <row r="1496" spans="12:18" hidden="1" x14ac:dyDescent="0.25">
      <c r="L1496" s="123"/>
      <c r="M1496" s="102"/>
      <c r="R1496" s="44"/>
    </row>
    <row r="1497" spans="12:18" hidden="1" x14ac:dyDescent="0.25">
      <c r="L1497" s="123"/>
      <c r="M1497" s="102"/>
      <c r="R1497" s="44"/>
    </row>
    <row r="1498" spans="12:18" hidden="1" x14ac:dyDescent="0.25">
      <c r="L1498" s="123"/>
      <c r="M1498" s="102"/>
      <c r="R1498" s="44"/>
    </row>
    <row r="1499" spans="12:18" hidden="1" x14ac:dyDescent="0.25">
      <c r="L1499" s="123"/>
      <c r="M1499" s="102"/>
      <c r="R1499" s="44"/>
    </row>
    <row r="1500" spans="12:18" hidden="1" x14ac:dyDescent="0.25">
      <c r="L1500" s="123"/>
      <c r="M1500" s="102"/>
      <c r="R1500" s="44"/>
    </row>
    <row r="1501" spans="12:18" hidden="1" x14ac:dyDescent="0.25">
      <c r="L1501" s="123"/>
      <c r="M1501" s="102"/>
      <c r="R1501" s="44"/>
    </row>
    <row r="1502" spans="12:18" hidden="1" x14ac:dyDescent="0.25">
      <c r="L1502" s="123"/>
      <c r="M1502" s="102"/>
      <c r="R1502" s="44"/>
    </row>
    <row r="1503" spans="12:18" hidden="1" x14ac:dyDescent="0.25">
      <c r="L1503" s="123"/>
      <c r="M1503" s="102"/>
      <c r="R1503" s="44"/>
    </row>
    <row r="1504" spans="12:18" hidden="1" x14ac:dyDescent="0.25">
      <c r="L1504" s="123"/>
      <c r="M1504" s="102"/>
      <c r="R1504" s="44"/>
    </row>
    <row r="1505" spans="12:18" hidden="1" x14ac:dyDescent="0.25">
      <c r="L1505" s="123"/>
      <c r="M1505" s="102"/>
      <c r="R1505" s="44"/>
    </row>
    <row r="1506" spans="12:18" hidden="1" x14ac:dyDescent="0.25">
      <c r="L1506" s="123"/>
      <c r="M1506" s="102"/>
      <c r="R1506" s="44"/>
    </row>
    <row r="1507" spans="12:18" hidden="1" x14ac:dyDescent="0.25">
      <c r="L1507" s="123"/>
      <c r="M1507" s="102"/>
      <c r="R1507" s="44"/>
    </row>
    <row r="1508" spans="12:18" hidden="1" x14ac:dyDescent="0.25">
      <c r="L1508" s="123"/>
      <c r="M1508" s="102"/>
      <c r="R1508" s="44"/>
    </row>
    <row r="1509" spans="12:18" hidden="1" x14ac:dyDescent="0.25">
      <c r="L1509" s="123"/>
      <c r="M1509" s="102"/>
      <c r="R1509" s="44"/>
    </row>
    <row r="1510" spans="12:18" hidden="1" x14ac:dyDescent="0.25">
      <c r="L1510" s="123"/>
      <c r="M1510" s="102"/>
      <c r="R1510" s="44"/>
    </row>
    <row r="1511" spans="12:18" hidden="1" x14ac:dyDescent="0.25">
      <c r="L1511" s="123"/>
      <c r="M1511" s="102"/>
      <c r="R1511" s="44"/>
    </row>
    <row r="1512" spans="12:18" hidden="1" x14ac:dyDescent="0.25">
      <c r="L1512" s="123"/>
      <c r="M1512" s="102"/>
      <c r="R1512" s="44"/>
    </row>
    <row r="1513" spans="12:18" hidden="1" x14ac:dyDescent="0.25">
      <c r="L1513" s="123"/>
      <c r="M1513" s="102"/>
      <c r="R1513" s="44"/>
    </row>
    <row r="1514" spans="12:18" hidden="1" x14ac:dyDescent="0.25">
      <c r="L1514" s="123"/>
      <c r="M1514" s="102"/>
      <c r="R1514" s="44"/>
    </row>
    <row r="1515" spans="12:18" hidden="1" x14ac:dyDescent="0.25">
      <c r="L1515" s="123"/>
      <c r="M1515" s="102"/>
      <c r="R1515" s="44"/>
    </row>
    <row r="1516" spans="12:18" hidden="1" x14ac:dyDescent="0.25">
      <c r="L1516" s="123"/>
      <c r="M1516" s="102"/>
      <c r="R1516" s="44"/>
    </row>
    <row r="1517" spans="12:18" hidden="1" x14ac:dyDescent="0.25">
      <c r="L1517" s="123"/>
      <c r="M1517" s="102"/>
      <c r="R1517" s="44"/>
    </row>
    <row r="1518" spans="12:18" hidden="1" x14ac:dyDescent="0.25">
      <c r="L1518" s="123"/>
      <c r="M1518" s="102"/>
      <c r="R1518" s="44"/>
    </row>
    <row r="1519" spans="12:18" hidden="1" x14ac:dyDescent="0.25">
      <c r="L1519" s="123"/>
      <c r="M1519" s="102"/>
      <c r="R1519" s="44"/>
    </row>
    <row r="1520" spans="12:18" hidden="1" x14ac:dyDescent="0.25">
      <c r="L1520" s="123"/>
      <c r="M1520" s="102"/>
      <c r="R1520" s="44"/>
    </row>
    <row r="1521" spans="12:18" hidden="1" x14ac:dyDescent="0.25">
      <c r="L1521" s="123"/>
      <c r="M1521" s="102"/>
      <c r="R1521" s="44"/>
    </row>
    <row r="1522" spans="12:18" hidden="1" x14ac:dyDescent="0.25">
      <c r="L1522" s="123"/>
      <c r="M1522" s="102"/>
      <c r="R1522" s="44"/>
    </row>
    <row r="1523" spans="12:18" hidden="1" x14ac:dyDescent="0.25">
      <c r="L1523" s="123"/>
      <c r="M1523" s="102"/>
      <c r="R1523" s="44"/>
    </row>
    <row r="1524" spans="12:18" hidden="1" x14ac:dyDescent="0.25">
      <c r="L1524" s="123"/>
      <c r="M1524" s="102"/>
      <c r="R1524" s="44"/>
    </row>
    <row r="1525" spans="12:18" hidden="1" x14ac:dyDescent="0.25">
      <c r="L1525" s="123"/>
      <c r="M1525" s="102"/>
      <c r="R1525" s="44"/>
    </row>
    <row r="1526" spans="12:18" hidden="1" x14ac:dyDescent="0.25">
      <c r="L1526" s="123"/>
      <c r="M1526" s="102"/>
      <c r="R1526" s="44"/>
    </row>
    <row r="1527" spans="12:18" hidden="1" x14ac:dyDescent="0.25">
      <c r="L1527" s="123"/>
      <c r="M1527" s="102"/>
      <c r="R1527" s="44"/>
    </row>
    <row r="1528" spans="12:18" hidden="1" x14ac:dyDescent="0.25">
      <c r="L1528" s="123"/>
      <c r="M1528" s="102"/>
      <c r="R1528" s="44"/>
    </row>
    <row r="1529" spans="12:18" hidden="1" x14ac:dyDescent="0.25">
      <c r="L1529" s="123"/>
      <c r="M1529" s="102"/>
      <c r="R1529" s="44"/>
    </row>
    <row r="1530" spans="12:18" hidden="1" x14ac:dyDescent="0.25">
      <c r="L1530" s="123"/>
      <c r="M1530" s="102"/>
      <c r="R1530" s="44"/>
    </row>
    <row r="1531" spans="12:18" hidden="1" x14ac:dyDescent="0.25">
      <c r="L1531" s="123"/>
      <c r="M1531" s="102"/>
      <c r="R1531" s="44"/>
    </row>
    <row r="1532" spans="12:18" hidden="1" x14ac:dyDescent="0.25">
      <c r="L1532" s="123"/>
      <c r="M1532" s="102"/>
      <c r="R1532" s="44"/>
    </row>
    <row r="1533" spans="12:18" hidden="1" x14ac:dyDescent="0.25">
      <c r="L1533" s="123"/>
      <c r="M1533" s="102"/>
      <c r="R1533" s="44"/>
    </row>
    <row r="1534" spans="12:18" hidden="1" x14ac:dyDescent="0.25">
      <c r="L1534" s="123"/>
      <c r="M1534" s="102"/>
      <c r="R1534" s="44"/>
    </row>
    <row r="1535" spans="12:18" hidden="1" x14ac:dyDescent="0.25">
      <c r="L1535" s="123"/>
      <c r="M1535" s="102"/>
      <c r="R1535" s="44"/>
    </row>
    <row r="1536" spans="12:18" hidden="1" x14ac:dyDescent="0.25">
      <c r="L1536" s="123"/>
      <c r="M1536" s="102"/>
      <c r="R1536" s="44"/>
    </row>
    <row r="1537" spans="12:18" hidden="1" x14ac:dyDescent="0.25">
      <c r="L1537" s="123"/>
      <c r="M1537" s="102"/>
      <c r="R1537" s="44"/>
    </row>
    <row r="1538" spans="12:18" hidden="1" x14ac:dyDescent="0.25">
      <c r="L1538" s="123"/>
      <c r="M1538" s="102"/>
      <c r="R1538" s="44"/>
    </row>
    <row r="1539" spans="12:18" hidden="1" x14ac:dyDescent="0.25">
      <c r="L1539" s="123"/>
      <c r="M1539" s="102"/>
      <c r="R1539" s="44"/>
    </row>
    <row r="1540" spans="12:18" hidden="1" x14ac:dyDescent="0.25">
      <c r="L1540" s="123"/>
      <c r="M1540" s="102"/>
      <c r="R1540" s="44"/>
    </row>
    <row r="1541" spans="12:18" hidden="1" x14ac:dyDescent="0.25">
      <c r="L1541" s="123"/>
      <c r="M1541" s="102"/>
      <c r="R1541" s="44"/>
    </row>
    <row r="1542" spans="12:18" hidden="1" x14ac:dyDescent="0.25">
      <c r="L1542" s="123"/>
      <c r="M1542" s="102"/>
      <c r="R1542" s="44"/>
    </row>
    <row r="1543" spans="12:18" hidden="1" x14ac:dyDescent="0.25">
      <c r="L1543" s="123"/>
      <c r="M1543" s="102"/>
      <c r="R1543" s="44"/>
    </row>
    <row r="1544" spans="12:18" hidden="1" x14ac:dyDescent="0.25">
      <c r="L1544" s="123"/>
      <c r="M1544" s="102"/>
      <c r="R1544" s="44"/>
    </row>
    <row r="1545" spans="12:18" hidden="1" x14ac:dyDescent="0.25">
      <c r="L1545" s="123"/>
      <c r="M1545" s="102"/>
      <c r="R1545" s="44"/>
    </row>
    <row r="1546" spans="12:18" hidden="1" x14ac:dyDescent="0.25">
      <c r="L1546" s="123"/>
      <c r="M1546" s="102"/>
      <c r="R1546" s="44"/>
    </row>
    <row r="1547" spans="12:18" hidden="1" x14ac:dyDescent="0.25">
      <c r="L1547" s="123"/>
      <c r="M1547" s="102"/>
      <c r="R1547" s="44"/>
    </row>
    <row r="1548" spans="12:18" hidden="1" x14ac:dyDescent="0.25">
      <c r="L1548" s="123"/>
      <c r="M1548" s="102"/>
      <c r="R1548" s="44"/>
    </row>
    <row r="1549" spans="12:18" hidden="1" x14ac:dyDescent="0.25">
      <c r="L1549" s="123"/>
      <c r="M1549" s="102"/>
      <c r="R1549" s="44"/>
    </row>
    <row r="1550" spans="12:18" hidden="1" x14ac:dyDescent="0.25">
      <c r="L1550" s="123"/>
      <c r="M1550" s="102"/>
      <c r="R1550" s="44"/>
    </row>
    <row r="1551" spans="12:18" hidden="1" x14ac:dyDescent="0.25">
      <c r="L1551" s="123"/>
      <c r="M1551" s="102"/>
      <c r="R1551" s="44"/>
    </row>
    <row r="1552" spans="12:18" hidden="1" x14ac:dyDescent="0.25">
      <c r="L1552" s="123"/>
      <c r="M1552" s="102"/>
      <c r="R1552" s="44"/>
    </row>
    <row r="1553" spans="12:18" hidden="1" x14ac:dyDescent="0.25">
      <c r="L1553" s="123"/>
      <c r="M1553" s="102"/>
      <c r="R1553" s="44"/>
    </row>
    <row r="1554" spans="12:18" hidden="1" x14ac:dyDescent="0.25">
      <c r="L1554" s="123"/>
      <c r="M1554" s="102"/>
      <c r="R1554" s="44"/>
    </row>
    <row r="1555" spans="12:18" hidden="1" x14ac:dyDescent="0.25">
      <c r="L1555" s="123"/>
      <c r="M1555" s="102"/>
      <c r="R1555" s="44"/>
    </row>
    <row r="1556" spans="12:18" hidden="1" x14ac:dyDescent="0.25">
      <c r="L1556" s="123"/>
      <c r="M1556" s="102"/>
      <c r="R1556" s="44"/>
    </row>
    <row r="1557" spans="12:18" hidden="1" x14ac:dyDescent="0.25">
      <c r="L1557" s="123"/>
      <c r="M1557" s="102"/>
      <c r="R1557" s="44"/>
    </row>
    <row r="1558" spans="12:18" hidden="1" x14ac:dyDescent="0.25">
      <c r="L1558" s="123"/>
      <c r="M1558" s="102"/>
      <c r="R1558" s="44"/>
    </row>
    <row r="1559" spans="12:18" hidden="1" x14ac:dyDescent="0.25">
      <c r="L1559" s="123"/>
      <c r="M1559" s="102"/>
      <c r="R1559" s="44"/>
    </row>
    <row r="1560" spans="12:18" hidden="1" x14ac:dyDescent="0.25">
      <c r="L1560" s="123"/>
      <c r="M1560" s="102"/>
      <c r="R1560" s="44"/>
    </row>
    <row r="1561" spans="12:18" hidden="1" x14ac:dyDescent="0.25">
      <c r="L1561" s="123"/>
      <c r="M1561" s="102"/>
      <c r="R1561" s="44"/>
    </row>
    <row r="1562" spans="12:18" hidden="1" x14ac:dyDescent="0.25">
      <c r="L1562" s="123"/>
      <c r="M1562" s="102"/>
      <c r="R1562" s="44"/>
    </row>
    <row r="1563" spans="12:18" hidden="1" x14ac:dyDescent="0.25">
      <c r="L1563" s="123"/>
      <c r="M1563" s="102"/>
      <c r="R1563" s="44"/>
    </row>
    <row r="1564" spans="12:18" hidden="1" x14ac:dyDescent="0.25">
      <c r="L1564" s="123"/>
      <c r="M1564" s="102"/>
      <c r="R1564" s="44"/>
    </row>
    <row r="1565" spans="12:18" hidden="1" x14ac:dyDescent="0.25">
      <c r="L1565" s="123"/>
      <c r="M1565" s="102"/>
      <c r="R1565" s="44"/>
    </row>
    <row r="1566" spans="12:18" hidden="1" x14ac:dyDescent="0.25">
      <c r="L1566" s="123"/>
      <c r="M1566" s="102"/>
      <c r="R1566" s="44"/>
    </row>
    <row r="1567" spans="12:18" hidden="1" x14ac:dyDescent="0.25">
      <c r="L1567" s="123"/>
      <c r="M1567" s="102"/>
      <c r="R1567" s="44"/>
    </row>
    <row r="1568" spans="12:18" hidden="1" x14ac:dyDescent="0.25">
      <c r="L1568" s="123"/>
      <c r="M1568" s="102"/>
      <c r="R1568" s="44"/>
    </row>
    <row r="1569" spans="12:18" hidden="1" x14ac:dyDescent="0.25">
      <c r="L1569" s="123"/>
      <c r="M1569" s="102"/>
      <c r="R1569" s="44"/>
    </row>
    <row r="1570" spans="12:18" hidden="1" x14ac:dyDescent="0.25">
      <c r="L1570" s="123"/>
      <c r="M1570" s="102"/>
      <c r="R1570" s="44"/>
    </row>
    <row r="1571" spans="12:18" hidden="1" x14ac:dyDescent="0.25">
      <c r="L1571" s="123"/>
      <c r="M1571" s="102"/>
      <c r="R1571" s="44"/>
    </row>
    <row r="1572" spans="12:18" hidden="1" x14ac:dyDescent="0.25">
      <c r="L1572" s="123"/>
      <c r="M1572" s="102"/>
      <c r="R1572" s="44"/>
    </row>
    <row r="1573" spans="12:18" hidden="1" x14ac:dyDescent="0.25">
      <c r="L1573" s="123"/>
      <c r="M1573" s="102"/>
      <c r="R1573" s="44"/>
    </row>
    <row r="1574" spans="12:18" hidden="1" x14ac:dyDescent="0.25">
      <c r="L1574" s="123"/>
      <c r="M1574" s="102"/>
      <c r="R1574" s="44"/>
    </row>
    <row r="1575" spans="12:18" hidden="1" x14ac:dyDescent="0.25">
      <c r="L1575" s="123"/>
      <c r="M1575" s="102"/>
      <c r="R1575" s="44"/>
    </row>
    <row r="1576" spans="12:18" hidden="1" x14ac:dyDescent="0.25">
      <c r="L1576" s="123"/>
      <c r="M1576" s="102"/>
      <c r="R1576" s="44"/>
    </row>
    <row r="1577" spans="12:18" hidden="1" x14ac:dyDescent="0.25">
      <c r="L1577" s="123"/>
      <c r="M1577" s="102"/>
      <c r="R1577" s="44"/>
    </row>
    <row r="1578" spans="12:18" hidden="1" x14ac:dyDescent="0.25">
      <c r="L1578" s="123"/>
      <c r="M1578" s="102"/>
      <c r="R1578" s="44"/>
    </row>
    <row r="1579" spans="12:18" hidden="1" x14ac:dyDescent="0.25">
      <c r="L1579" s="123"/>
      <c r="M1579" s="102"/>
      <c r="R1579" s="44"/>
    </row>
    <row r="1580" spans="12:18" hidden="1" x14ac:dyDescent="0.25">
      <c r="L1580" s="123"/>
      <c r="M1580" s="102"/>
      <c r="R1580" s="44"/>
    </row>
    <row r="1581" spans="12:18" hidden="1" x14ac:dyDescent="0.25">
      <c r="L1581" s="123"/>
      <c r="M1581" s="102"/>
      <c r="R1581" s="44"/>
    </row>
    <row r="1582" spans="12:18" hidden="1" x14ac:dyDescent="0.25">
      <c r="L1582" s="123"/>
      <c r="M1582" s="102"/>
      <c r="R1582" s="44"/>
    </row>
    <row r="1583" spans="12:18" hidden="1" x14ac:dyDescent="0.25">
      <c r="L1583" s="123"/>
      <c r="M1583" s="102"/>
      <c r="R1583" s="44"/>
    </row>
    <row r="1584" spans="12:18" hidden="1" x14ac:dyDescent="0.25">
      <c r="L1584" s="123"/>
      <c r="M1584" s="102"/>
      <c r="R1584" s="44"/>
    </row>
    <row r="1585" spans="12:18" hidden="1" x14ac:dyDescent="0.25">
      <c r="L1585" s="123"/>
      <c r="M1585" s="102"/>
      <c r="R1585" s="44"/>
    </row>
    <row r="1586" spans="12:18" hidden="1" x14ac:dyDescent="0.25">
      <c r="L1586" s="123"/>
      <c r="M1586" s="102"/>
      <c r="R1586" s="44"/>
    </row>
    <row r="1587" spans="12:18" hidden="1" x14ac:dyDescent="0.25">
      <c r="L1587" s="123"/>
      <c r="M1587" s="102"/>
      <c r="R1587" s="44"/>
    </row>
    <row r="1588" spans="12:18" hidden="1" x14ac:dyDescent="0.25">
      <c r="L1588" s="123"/>
      <c r="M1588" s="102"/>
      <c r="R1588" s="44"/>
    </row>
    <row r="1589" spans="12:18" hidden="1" x14ac:dyDescent="0.25">
      <c r="L1589" s="123"/>
      <c r="M1589" s="102"/>
      <c r="R1589" s="44"/>
    </row>
    <row r="1590" spans="12:18" hidden="1" x14ac:dyDescent="0.25">
      <c r="L1590" s="123"/>
      <c r="M1590" s="102"/>
      <c r="R1590" s="44"/>
    </row>
    <row r="1591" spans="12:18" hidden="1" x14ac:dyDescent="0.25">
      <c r="L1591" s="123"/>
      <c r="M1591" s="102"/>
      <c r="R1591" s="44"/>
    </row>
    <row r="1592" spans="12:18" hidden="1" x14ac:dyDescent="0.25">
      <c r="L1592" s="123"/>
      <c r="M1592" s="102"/>
      <c r="R1592" s="44"/>
    </row>
    <row r="1593" spans="12:18" hidden="1" x14ac:dyDescent="0.25">
      <c r="L1593" s="123"/>
      <c r="M1593" s="102"/>
      <c r="R1593" s="44"/>
    </row>
    <row r="1594" spans="12:18" hidden="1" x14ac:dyDescent="0.25">
      <c r="L1594" s="123"/>
      <c r="M1594" s="102"/>
      <c r="R1594" s="44"/>
    </row>
    <row r="1595" spans="12:18" hidden="1" x14ac:dyDescent="0.25">
      <c r="L1595" s="123"/>
      <c r="M1595" s="102"/>
      <c r="R1595" s="44"/>
    </row>
    <row r="1596" spans="12:18" hidden="1" x14ac:dyDescent="0.25">
      <c r="L1596" s="123"/>
      <c r="M1596" s="102"/>
      <c r="R1596" s="44"/>
    </row>
    <row r="1597" spans="12:18" hidden="1" x14ac:dyDescent="0.25">
      <c r="L1597" s="123"/>
      <c r="M1597" s="102"/>
      <c r="R1597" s="44"/>
    </row>
    <row r="1598" spans="12:18" hidden="1" x14ac:dyDescent="0.25">
      <c r="L1598" s="123"/>
      <c r="M1598" s="102"/>
      <c r="R1598" s="44"/>
    </row>
    <row r="1599" spans="12:18" hidden="1" x14ac:dyDescent="0.25">
      <c r="L1599" s="123"/>
      <c r="M1599" s="102"/>
      <c r="R1599" s="44"/>
    </row>
    <row r="1600" spans="12:18" hidden="1" x14ac:dyDescent="0.25">
      <c r="L1600" s="123"/>
      <c r="M1600" s="102"/>
      <c r="R1600" s="44"/>
    </row>
    <row r="1601" spans="12:18" hidden="1" x14ac:dyDescent="0.25">
      <c r="L1601" s="123"/>
      <c r="M1601" s="102"/>
      <c r="R1601" s="44"/>
    </row>
    <row r="1602" spans="12:18" hidden="1" x14ac:dyDescent="0.25">
      <c r="L1602" s="123"/>
      <c r="M1602" s="102"/>
      <c r="R1602" s="44"/>
    </row>
    <row r="1603" spans="12:18" hidden="1" x14ac:dyDescent="0.25">
      <c r="L1603" s="123"/>
      <c r="M1603" s="102"/>
      <c r="R1603" s="44"/>
    </row>
    <row r="1604" spans="12:18" hidden="1" x14ac:dyDescent="0.25">
      <c r="L1604" s="123"/>
      <c r="M1604" s="102"/>
      <c r="R1604" s="44"/>
    </row>
    <row r="1605" spans="12:18" hidden="1" x14ac:dyDescent="0.25">
      <c r="L1605" s="123"/>
      <c r="M1605" s="102"/>
      <c r="R1605" s="44"/>
    </row>
    <row r="1606" spans="12:18" hidden="1" x14ac:dyDescent="0.25">
      <c r="L1606" s="123"/>
      <c r="M1606" s="102"/>
      <c r="R1606" s="44"/>
    </row>
    <row r="1607" spans="12:18" hidden="1" x14ac:dyDescent="0.25">
      <c r="L1607" s="123"/>
      <c r="M1607" s="102"/>
      <c r="R1607" s="44"/>
    </row>
    <row r="1608" spans="12:18" hidden="1" x14ac:dyDescent="0.25">
      <c r="L1608" s="123"/>
      <c r="M1608" s="102"/>
      <c r="R1608" s="44"/>
    </row>
    <row r="1609" spans="12:18" hidden="1" x14ac:dyDescent="0.25">
      <c r="L1609" s="123"/>
      <c r="M1609" s="102"/>
      <c r="R1609" s="44"/>
    </row>
    <row r="1610" spans="12:18" hidden="1" x14ac:dyDescent="0.25">
      <c r="L1610" s="123"/>
      <c r="M1610" s="102"/>
      <c r="R1610" s="44"/>
    </row>
    <row r="1611" spans="12:18" hidden="1" x14ac:dyDescent="0.25">
      <c r="L1611" s="123"/>
      <c r="M1611" s="102"/>
      <c r="R1611" s="44"/>
    </row>
    <row r="1612" spans="12:18" hidden="1" x14ac:dyDescent="0.25">
      <c r="L1612" s="123"/>
      <c r="M1612" s="102"/>
      <c r="R1612" s="44"/>
    </row>
    <row r="1613" spans="12:18" hidden="1" x14ac:dyDescent="0.25">
      <c r="L1613" s="123"/>
      <c r="M1613" s="102"/>
      <c r="R1613" s="44"/>
    </row>
    <row r="1614" spans="12:18" hidden="1" x14ac:dyDescent="0.25">
      <c r="L1614" s="123"/>
      <c r="M1614" s="102"/>
      <c r="R1614" s="44"/>
    </row>
    <row r="1615" spans="12:18" hidden="1" x14ac:dyDescent="0.25">
      <c r="L1615" s="123"/>
      <c r="M1615" s="102"/>
      <c r="R1615" s="44"/>
    </row>
    <row r="1616" spans="12:18" hidden="1" x14ac:dyDescent="0.25">
      <c r="L1616" s="123"/>
      <c r="M1616" s="102"/>
      <c r="R1616" s="44"/>
    </row>
    <row r="1617" spans="12:18" hidden="1" x14ac:dyDescent="0.25">
      <c r="L1617" s="123"/>
      <c r="M1617" s="102"/>
      <c r="R1617" s="44"/>
    </row>
    <row r="1618" spans="12:18" hidden="1" x14ac:dyDescent="0.25">
      <c r="L1618" s="123"/>
      <c r="M1618" s="102"/>
      <c r="R1618" s="44"/>
    </row>
    <row r="1619" spans="12:18" hidden="1" x14ac:dyDescent="0.25">
      <c r="L1619" s="123"/>
      <c r="M1619" s="102"/>
      <c r="R1619" s="44"/>
    </row>
    <row r="1620" spans="12:18" hidden="1" x14ac:dyDescent="0.25">
      <c r="R1620" s="44"/>
    </row>
  </sheetData>
  <sheetProtection formatCells="0" formatColumns="0" formatRows="0" insertColumns="0" insertRows="0" insertHyperlinks="0" deleteColumns="0" deleteRows="0" selectLockedCells="1" sort="0"/>
  <protectedRanges>
    <protectedRange sqref="X6:X7 X9" name="PLAN DE MEJORAMIENTO"/>
    <protectedRange sqref="X8" name="PLAN DE MEJORAMIENTO_1"/>
  </protectedRanges>
  <mergeCells count="103">
    <mergeCell ref="Y9:Z9"/>
    <mergeCell ref="Y25:Z25"/>
    <mergeCell ref="Y26:Z26"/>
    <mergeCell ref="Y23:Z23"/>
    <mergeCell ref="Y24:Z24"/>
    <mergeCell ref="Y21:Z21"/>
    <mergeCell ref="Y22:Z22"/>
    <mergeCell ref="Y19:Z19"/>
    <mergeCell ref="Y20:Z20"/>
    <mergeCell ref="Y17:Z17"/>
    <mergeCell ref="Y18:Z18"/>
    <mergeCell ref="Y55:Z55"/>
    <mergeCell ref="V55:W55"/>
    <mergeCell ref="Y53:Z53"/>
    <mergeCell ref="Y54:Z54"/>
    <mergeCell ref="V53:W53"/>
    <mergeCell ref="V54:W54"/>
    <mergeCell ref="Y51:Z51"/>
    <mergeCell ref="Y52:Z52"/>
    <mergeCell ref="V51:W51"/>
    <mergeCell ref="V52:W52"/>
    <mergeCell ref="Y43:Z43"/>
    <mergeCell ref="Y37:Z37"/>
    <mergeCell ref="Y38:Z38"/>
    <mergeCell ref="V37:W37"/>
    <mergeCell ref="V38:W38"/>
    <mergeCell ref="Y35:Z35"/>
    <mergeCell ref="Y36:Z36"/>
    <mergeCell ref="V35:W35"/>
    <mergeCell ref="V36:W36"/>
    <mergeCell ref="V42:W42"/>
    <mergeCell ref="Y39:Z39"/>
    <mergeCell ref="Y40:Z40"/>
    <mergeCell ref="V39:W39"/>
    <mergeCell ref="V40:W40"/>
    <mergeCell ref="Y49:Z49"/>
    <mergeCell ref="Y50:Z50"/>
    <mergeCell ref="V49:W49"/>
    <mergeCell ref="V50:W50"/>
    <mergeCell ref="Y47:Z47"/>
    <mergeCell ref="Y48:Z48"/>
    <mergeCell ref="V47:W47"/>
    <mergeCell ref="V48:W48"/>
    <mergeCell ref="Y45:Z45"/>
    <mergeCell ref="Y46:Z46"/>
    <mergeCell ref="V45:W45"/>
    <mergeCell ref="V46:W46"/>
    <mergeCell ref="Y44:Z44"/>
    <mergeCell ref="V43:W43"/>
    <mergeCell ref="V44:W44"/>
    <mergeCell ref="Y41:Z41"/>
    <mergeCell ref="Y42:Z42"/>
    <mergeCell ref="V41:W41"/>
    <mergeCell ref="V7:W7"/>
    <mergeCell ref="V3:Z3"/>
    <mergeCell ref="V4:Z4"/>
    <mergeCell ref="V5:W5"/>
    <mergeCell ref="Y33:Z33"/>
    <mergeCell ref="Y34:Z34"/>
    <mergeCell ref="V33:W33"/>
    <mergeCell ref="V34:W34"/>
    <mergeCell ref="Y31:Z31"/>
    <mergeCell ref="Y32:Z32"/>
    <mergeCell ref="V31:W31"/>
    <mergeCell ref="V32:W32"/>
    <mergeCell ref="Y29:Z29"/>
    <mergeCell ref="Y30:Z30"/>
    <mergeCell ref="V29:W29"/>
    <mergeCell ref="V30:W30"/>
    <mergeCell ref="Y27:Z27"/>
    <mergeCell ref="Y28:Z28"/>
    <mergeCell ref="F82:F83"/>
    <mergeCell ref="F57:F59"/>
    <mergeCell ref="F66:F67"/>
    <mergeCell ref="F48:F49"/>
    <mergeCell ref="F50:F51"/>
    <mergeCell ref="F69:F70"/>
    <mergeCell ref="V11:W11"/>
    <mergeCell ref="V17:W17"/>
    <mergeCell ref="V18:W18"/>
    <mergeCell ref="V12:W12"/>
    <mergeCell ref="V13:W13"/>
    <mergeCell ref="V24:W24"/>
    <mergeCell ref="V25:W25"/>
    <mergeCell ref="V26:W26"/>
    <mergeCell ref="V19:W19"/>
    <mergeCell ref="V20:W20"/>
    <mergeCell ref="V21:W21"/>
    <mergeCell ref="V27:W27"/>
    <mergeCell ref="V28:W28"/>
    <mergeCell ref="V23:W23"/>
    <mergeCell ref="V8:X8"/>
    <mergeCell ref="V22:W22"/>
    <mergeCell ref="V9:X9"/>
    <mergeCell ref="A6:B6"/>
    <mergeCell ref="A1:A3"/>
    <mergeCell ref="C1:K1"/>
    <mergeCell ref="C2:K2"/>
    <mergeCell ref="M1:M3"/>
    <mergeCell ref="V6:W6"/>
    <mergeCell ref="C6:D6"/>
    <mergeCell ref="A5:B5"/>
    <mergeCell ref="C5:D5"/>
  </mergeCells>
  <conditionalFormatting sqref="K49:L49">
    <cfRule type="duplicateValues" dxfId="24" priority="70" stopIfTrue="1"/>
  </conditionalFormatting>
  <conditionalFormatting sqref="K50:L50">
    <cfRule type="duplicateValues" dxfId="23" priority="63" stopIfTrue="1"/>
    <cfRule type="duplicateValues" dxfId="22" priority="69" stopIfTrue="1"/>
  </conditionalFormatting>
  <conditionalFormatting sqref="K51:L51">
    <cfRule type="duplicateValues" dxfId="21" priority="62" stopIfTrue="1"/>
  </conditionalFormatting>
  <conditionalFormatting sqref="K56:L56">
    <cfRule type="duplicateValues" dxfId="20" priority="74" stopIfTrue="1"/>
  </conditionalFormatting>
  <conditionalFormatting sqref="K56:L57">
    <cfRule type="duplicateValues" dxfId="19" priority="73" stopIfTrue="1"/>
  </conditionalFormatting>
  <conditionalFormatting sqref="K68:L70">
    <cfRule type="duplicateValues" dxfId="18" priority="67" stopIfTrue="1"/>
  </conditionalFormatting>
  <conditionalFormatting sqref="K69:L71">
    <cfRule type="duplicateValues" dxfId="17" priority="60" stopIfTrue="1"/>
  </conditionalFormatting>
  <conditionalFormatting sqref="N3:O3">
    <cfRule type="containsText" dxfId="16" priority="22" operator="containsText" text="Cumple">
      <formula>NOT(ISERROR(SEARCH("Cumple",N3)))</formula>
    </cfRule>
  </conditionalFormatting>
  <conditionalFormatting sqref="N4:O4">
    <cfRule type="containsText" dxfId="15" priority="24" operator="containsText" text="No cumple">
      <formula>NOT(ISERROR(SEARCH("No cumple",N4)))</formula>
    </cfRule>
  </conditionalFormatting>
  <conditionalFormatting sqref="P3:P4">
    <cfRule type="containsText" dxfId="14" priority="10" operator="containsText" text="0">
      <formula>NOT(ISERROR(SEARCH("0",P3)))</formula>
    </cfRule>
    <cfRule type="containsText" dxfId="13" priority="11" operator="containsText" text="1">
      <formula>NOT(ISERROR(SEARCH("1",P3)))</formula>
    </cfRule>
    <cfRule type="containsText" dxfId="12" priority="12" operator="containsText" text="2">
      <formula>NOT(ISERROR(SEARCH("2",P3)))</formula>
    </cfRule>
  </conditionalFormatting>
  <conditionalFormatting sqref="P11:P1322">
    <cfRule type="containsText" dxfId="11" priority="48" operator="containsText" text="0">
      <formula>NOT(ISERROR(SEARCH("0",P11)))</formula>
    </cfRule>
    <cfRule type="containsText" dxfId="10" priority="49" operator="containsText" text="1">
      <formula>NOT(ISERROR(SEARCH("1",P11)))</formula>
    </cfRule>
    <cfRule type="containsText" dxfId="9" priority="50" operator="containsText" text="2">
      <formula>NOT(ISERROR(SEARCH("2",P11)))</formula>
    </cfRule>
  </conditionalFormatting>
  <conditionalFormatting sqref="Q11:Q634">
    <cfRule type="containsText" dxfId="8" priority="16" operator="containsText" text="0">
      <formula>NOT(ISERROR(SEARCH("0",Q11)))</formula>
    </cfRule>
    <cfRule type="containsText" dxfId="7" priority="17" operator="containsText" text="1">
      <formula>NOT(ISERROR(SEARCH("1",Q11)))</formula>
    </cfRule>
    <cfRule type="containsText" dxfId="6" priority="18" operator="containsText" text="2">
      <formula>NOT(ISERROR(SEARCH("2",Q11)))</formula>
    </cfRule>
  </conditionalFormatting>
  <conditionalFormatting sqref="X12:X13">
    <cfRule type="containsText" dxfId="5" priority="33" operator="containsText" text="No">
      <formula>NOT(ISERROR(SEARCH("No",X12)))</formula>
    </cfRule>
    <cfRule type="containsText" dxfId="4" priority="34" operator="containsText" text="Cumple">
      <formula>NOT(ISERROR(SEARCH("Cumple",X12)))</formula>
    </cfRule>
    <cfRule type="containsText" dxfId="3" priority="35" operator="containsText" text="No cumple">
      <formula>NOT(ISERROR(SEARCH("No cumple",X12)))</formula>
    </cfRule>
  </conditionalFormatting>
  <conditionalFormatting sqref="Y9">
    <cfRule type="containsText" dxfId="2" priority="39" operator="containsText" text="No">
      <formula>NOT(ISERROR(SEARCH("No",Y9)))</formula>
    </cfRule>
    <cfRule type="containsText" dxfId="1" priority="40" operator="containsText" text="Cumple">
      <formula>NOT(ISERROR(SEARCH("Cumple",Y9)))</formula>
    </cfRule>
    <cfRule type="containsText" dxfId="0" priority="41" operator="containsText" text="No cumple">
      <formula>NOT(ISERROR(SEARCH("No cumple",Y9)))</formula>
    </cfRule>
  </conditionalFormatting>
  <dataValidations count="7">
    <dataValidation type="list" allowBlank="1" showInputMessage="1" showErrorMessage="1" sqref="P12:P1204 Q12:Q1224" xr:uid="{00000000-0002-0000-0000-000000000000}">
      <formula1>$P$3:$P$4</formula1>
    </dataValidation>
    <dataValidation type="list" allowBlank="1" showInputMessage="1" showErrorMessage="1" sqref="P11:Q11" xr:uid="{00000000-0002-0000-0000-000001000000}">
      <formula1>"0,2"</formula1>
    </dataValidation>
    <dataValidation type="list" allowBlank="1" showInputMessage="1" showErrorMessage="1" sqref="R11:R1620" xr:uid="{00000000-0002-0000-0000-000002000000}">
      <formula1>"Cerrada,Abierta"</formula1>
    </dataValidation>
    <dataValidation type="list" allowBlank="1" showInputMessage="1" showErrorMessage="1" sqref="H12:H1213" xr:uid="{00000000-0002-0000-0000-000003000000}">
      <formula1>"AFGR Macroproceso financiero, AFGR Macroproceso presupuestal,Auditoría Cumplimiento,Auditoría Desempeño,Actuación Especial"</formula1>
    </dataValidation>
    <dataValidation type="list" allowBlank="1" showInputMessage="1" showErrorMessage="1" sqref="H11" xr:uid="{00000000-0002-0000-0000-000004000000}">
      <formula1>"Macroproceso financiero,Macroproceso presupuestal,Tema o asunto,Aspecto evaluable,Denuncia fiscal"</formula1>
    </dataValidation>
    <dataValidation type="list" allowBlank="1" showInputMessage="1" showErrorMessage="1" sqref="C11:C1048576 D12:D1048576" xr:uid="{00000000-0002-0000-0000-000005000000}">
      <formula1>"Auditoría Financiera de Gestión y Resultados,Auditoría de Desempeño,Auditoría de Cumplimiento,Actuación Especial de Fiscalización,Otra"</formula1>
    </dataValidation>
    <dataValidation type="list" allowBlank="1" showInputMessage="1" showErrorMessage="1" sqref="G11:G43" xr:uid="{00000000-0002-0000-0000-000006000000}">
      <formula1>$AS$11:$AS$18</formula1>
    </dataValidation>
  </dataValidations>
  <pageMargins left="0.7" right="0.7" top="0.75" bottom="0.75" header="0.3" footer="0.3"/>
  <pageSetup orientation="portrait" verticalDpi="300" r:id="rId1"/>
  <ignoredErrors>
    <ignoredError sqref="X6:X7 Y8:Y9"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25" workbookViewId="0">
      <selection activeCell="M332" sqref="M332"/>
    </sheetView>
  </sheetViews>
  <sheetFormatPr baseColWidth="10" defaultRowHeight="15" x14ac:dyDescent="0.25"/>
  <cols>
    <col min="5" max="5" width="16.28515625" style="33" bestFit="1" customWidth="1"/>
    <col min="6" max="6" width="15.140625" style="33" bestFit="1" customWidth="1"/>
    <col min="7" max="7" width="15.28515625" style="35" customWidth="1"/>
    <col min="9" max="9" width="14.5703125" style="34" bestFit="1" customWidth="1"/>
  </cols>
  <sheetData>
    <row r="3" spans="1:9" x14ac:dyDescent="0.25">
      <c r="E3" s="37" t="s">
        <v>749</v>
      </c>
      <c r="F3" s="37" t="s">
        <v>750</v>
      </c>
      <c r="G3" s="38" t="s">
        <v>751</v>
      </c>
    </row>
    <row r="4" spans="1:9" x14ac:dyDescent="0.25">
      <c r="A4" t="s">
        <v>3</v>
      </c>
      <c r="C4">
        <v>25</v>
      </c>
      <c r="D4" t="s">
        <v>4</v>
      </c>
      <c r="E4" s="33">
        <v>2855185322</v>
      </c>
      <c r="F4" s="33">
        <v>2532302841</v>
      </c>
      <c r="G4" s="35">
        <f>F4/E4</f>
        <v>0.88691365197484717</v>
      </c>
      <c r="I4" s="34">
        <v>0.88691365197484717</v>
      </c>
    </row>
    <row r="5" spans="1:9" x14ac:dyDescent="0.25">
      <c r="A5" t="s">
        <v>5</v>
      </c>
      <c r="C5">
        <v>3</v>
      </c>
      <c r="D5" t="s">
        <v>6</v>
      </c>
      <c r="E5" s="33">
        <v>480832833</v>
      </c>
      <c r="F5" s="33">
        <v>409040943</v>
      </c>
      <c r="G5" s="35">
        <f t="shared" ref="G5:G68" si="0">F5/E5</f>
        <v>0.85069262106733046</v>
      </c>
      <c r="I5" s="34">
        <v>0.85069262106733046</v>
      </c>
    </row>
    <row r="6" spans="1:9" x14ac:dyDescent="0.25">
      <c r="A6" t="s">
        <v>7</v>
      </c>
      <c r="B6">
        <v>1</v>
      </c>
      <c r="C6">
        <v>1</v>
      </c>
      <c r="D6" t="s">
        <v>8</v>
      </c>
      <c r="E6" s="33">
        <v>713730102</v>
      </c>
      <c r="F6" s="33">
        <v>684607466</v>
      </c>
      <c r="G6" s="35">
        <f t="shared" si="0"/>
        <v>0.95919657035846861</v>
      </c>
      <c r="I6" s="34">
        <v>0.95919657035846861</v>
      </c>
    </row>
    <row r="7" spans="1:9" x14ac:dyDescent="0.25">
      <c r="A7" t="s">
        <v>9</v>
      </c>
      <c r="B7">
        <v>1</v>
      </c>
      <c r="C7">
        <v>1</v>
      </c>
      <c r="D7" t="s">
        <v>10</v>
      </c>
      <c r="E7" s="33">
        <v>1228178935</v>
      </c>
      <c r="F7" s="33">
        <v>1147031480</v>
      </c>
      <c r="G7" s="35">
        <f t="shared" si="0"/>
        <v>0.93392863801234305</v>
      </c>
      <c r="I7" s="34">
        <v>0.93392863801234305</v>
      </c>
    </row>
    <row r="8" spans="1:9" x14ac:dyDescent="0.25">
      <c r="A8" t="s">
        <v>11</v>
      </c>
      <c r="B8">
        <v>1</v>
      </c>
      <c r="C8">
        <v>1</v>
      </c>
      <c r="D8" t="s">
        <v>12</v>
      </c>
      <c r="E8" s="33">
        <v>346335714</v>
      </c>
      <c r="F8" s="33">
        <v>335322428</v>
      </c>
      <c r="G8" s="35">
        <f t="shared" si="0"/>
        <v>0.96820054774945907</v>
      </c>
      <c r="I8" s="34">
        <v>0.96820054774945907</v>
      </c>
    </row>
    <row r="9" spans="1:9" x14ac:dyDescent="0.25">
      <c r="A9" t="s">
        <v>13</v>
      </c>
      <c r="C9">
        <v>0</v>
      </c>
      <c r="D9" t="s">
        <v>14</v>
      </c>
      <c r="E9" s="33">
        <v>370000000</v>
      </c>
      <c r="F9" s="33">
        <v>369846996</v>
      </c>
      <c r="G9" s="35">
        <f t="shared" si="0"/>
        <v>0.99958647567567571</v>
      </c>
      <c r="I9" s="34">
        <v>0.99958647567567571</v>
      </c>
    </row>
    <row r="10" spans="1:9" x14ac:dyDescent="0.25">
      <c r="A10" t="s">
        <v>15</v>
      </c>
      <c r="C10">
        <v>0</v>
      </c>
      <c r="D10" t="s">
        <v>14</v>
      </c>
      <c r="E10" s="33">
        <v>17744018044</v>
      </c>
      <c r="F10" s="33">
        <v>17664019913</v>
      </c>
      <c r="G10" s="35">
        <f t="shared" si="0"/>
        <v>0.9954915436401367</v>
      </c>
      <c r="I10" s="34">
        <v>0.9954915436401367</v>
      </c>
    </row>
    <row r="11" spans="1:9" x14ac:dyDescent="0.25">
      <c r="A11" t="s">
        <v>16</v>
      </c>
      <c r="C11">
        <v>0</v>
      </c>
      <c r="D11" t="s">
        <v>17</v>
      </c>
      <c r="E11" s="33">
        <v>1383568034</v>
      </c>
      <c r="F11" s="33">
        <v>1169682448</v>
      </c>
      <c r="G11" s="35">
        <f t="shared" si="0"/>
        <v>0.84541014193451658</v>
      </c>
      <c r="I11" s="34">
        <v>0.84541014193451658</v>
      </c>
    </row>
    <row r="12" spans="1:9" x14ac:dyDescent="0.25">
      <c r="A12" t="s">
        <v>18</v>
      </c>
      <c r="B12">
        <v>1</v>
      </c>
      <c r="C12">
        <v>1</v>
      </c>
      <c r="D12" t="s">
        <v>19</v>
      </c>
      <c r="E12" s="33">
        <v>68259070</v>
      </c>
      <c r="F12" s="33">
        <v>67317728</v>
      </c>
      <c r="G12" s="35">
        <f t="shared" si="0"/>
        <v>0.98620927592479657</v>
      </c>
      <c r="I12" s="34">
        <v>0.98620927592479657</v>
      </c>
    </row>
    <row r="13" spans="1:9" x14ac:dyDescent="0.25">
      <c r="A13" t="s">
        <v>20</v>
      </c>
      <c r="B13">
        <v>35</v>
      </c>
      <c r="C13">
        <v>35</v>
      </c>
      <c r="D13" t="s">
        <v>21</v>
      </c>
      <c r="E13" s="33">
        <v>72354614</v>
      </c>
      <c r="F13" s="33">
        <v>4667017</v>
      </c>
      <c r="G13" s="35">
        <f t="shared" si="0"/>
        <v>6.4501995684753427E-2</v>
      </c>
      <c r="I13" s="34">
        <v>6.4501995684753427E-2</v>
      </c>
    </row>
    <row r="14" spans="1:9" x14ac:dyDescent="0.25">
      <c r="A14" t="s">
        <v>22</v>
      </c>
      <c r="C14">
        <v>47765</v>
      </c>
      <c r="D14" t="s">
        <v>23</v>
      </c>
      <c r="E14" s="33">
        <v>1165440000</v>
      </c>
      <c r="F14" s="33">
        <v>1165440000</v>
      </c>
      <c r="G14" s="35">
        <f t="shared" si="0"/>
        <v>1</v>
      </c>
      <c r="I14" s="34">
        <v>1</v>
      </c>
    </row>
    <row r="15" spans="1:9" x14ac:dyDescent="0.25">
      <c r="A15" t="s">
        <v>24</v>
      </c>
      <c r="C15">
        <v>47765</v>
      </c>
      <c r="D15" t="s">
        <v>23</v>
      </c>
      <c r="E15" s="33">
        <v>766549595</v>
      </c>
      <c r="F15" s="33">
        <v>748794001</v>
      </c>
      <c r="G15" s="35">
        <f t="shared" si="0"/>
        <v>0.97683699252362144</v>
      </c>
      <c r="I15" s="34">
        <v>0.97683699252362144</v>
      </c>
    </row>
    <row r="16" spans="1:9" x14ac:dyDescent="0.25">
      <c r="A16" t="s">
        <v>25</v>
      </c>
      <c r="C16">
        <v>0</v>
      </c>
      <c r="D16" t="s">
        <v>26</v>
      </c>
      <c r="E16" s="33">
        <v>563111630</v>
      </c>
      <c r="F16" s="33">
        <v>539670787</v>
      </c>
      <c r="G16" s="35">
        <f t="shared" si="0"/>
        <v>0.95837265339378619</v>
      </c>
      <c r="I16" s="34">
        <v>0.95837265339378619</v>
      </c>
    </row>
    <row r="17" spans="1:9" x14ac:dyDescent="0.25">
      <c r="A17" t="s">
        <v>27</v>
      </c>
      <c r="C17">
        <v>5</v>
      </c>
      <c r="D17" t="s">
        <v>28</v>
      </c>
      <c r="E17" s="33">
        <v>547917500</v>
      </c>
      <c r="F17" s="33">
        <v>547232500</v>
      </c>
      <c r="G17" s="35">
        <f t="shared" si="0"/>
        <v>0.99874981178735844</v>
      </c>
      <c r="I17" s="34">
        <v>0.99874981178735844</v>
      </c>
    </row>
    <row r="18" spans="1:9" x14ac:dyDescent="0.25">
      <c r="A18" t="s">
        <v>27</v>
      </c>
      <c r="C18">
        <v>5</v>
      </c>
      <c r="D18" t="s">
        <v>28</v>
      </c>
      <c r="E18" s="33">
        <v>196042000</v>
      </c>
      <c r="F18" s="33">
        <v>195808000</v>
      </c>
      <c r="G18" s="35">
        <f t="shared" si="0"/>
        <v>0.99880637822507423</v>
      </c>
      <c r="I18" s="34">
        <v>0.99880637822507423</v>
      </c>
    </row>
    <row r="19" spans="1:9" x14ac:dyDescent="0.25">
      <c r="A19" t="s">
        <v>29</v>
      </c>
      <c r="C19">
        <v>0</v>
      </c>
      <c r="D19" t="s">
        <v>30</v>
      </c>
      <c r="E19" s="33">
        <v>222395295</v>
      </c>
      <c r="F19" s="33">
        <v>221601740</v>
      </c>
      <c r="G19" s="35">
        <f t="shared" si="0"/>
        <v>0.996431781526673</v>
      </c>
      <c r="I19" s="34">
        <v>0.996431781526673</v>
      </c>
    </row>
    <row r="20" spans="1:9" x14ac:dyDescent="0.25">
      <c r="A20" t="s">
        <v>31</v>
      </c>
      <c r="C20">
        <v>0</v>
      </c>
      <c r="D20" t="s">
        <v>32</v>
      </c>
      <c r="E20" s="33">
        <v>2562003524</v>
      </c>
      <c r="F20" s="33">
        <v>2562003522</v>
      </c>
      <c r="G20" s="35">
        <f t="shared" si="0"/>
        <v>0.999999999219361</v>
      </c>
      <c r="I20" s="34">
        <v>0.999999999219361</v>
      </c>
    </row>
    <row r="21" spans="1:9" x14ac:dyDescent="0.25">
      <c r="A21" t="s">
        <v>33</v>
      </c>
      <c r="C21">
        <v>0</v>
      </c>
      <c r="D21" t="s">
        <v>34</v>
      </c>
      <c r="E21" s="33">
        <v>100000000</v>
      </c>
      <c r="F21" s="33">
        <v>2562003522</v>
      </c>
      <c r="G21" s="35">
        <f t="shared" si="0"/>
        <v>25.620035219999998</v>
      </c>
      <c r="I21" s="34">
        <v>25.620035219999998</v>
      </c>
    </row>
    <row r="22" spans="1:9" x14ac:dyDescent="0.25">
      <c r="A22" t="s">
        <v>36</v>
      </c>
      <c r="C22">
        <v>1</v>
      </c>
      <c r="D22" t="s">
        <v>37</v>
      </c>
      <c r="E22" s="33">
        <v>939004927</v>
      </c>
      <c r="F22" s="33">
        <v>836525071</v>
      </c>
      <c r="G22" s="35">
        <f t="shared" si="0"/>
        <v>0.890863345810751</v>
      </c>
      <c r="I22" s="34">
        <v>0.890863345810751</v>
      </c>
    </row>
    <row r="23" spans="1:9" x14ac:dyDescent="0.25">
      <c r="A23" t="s">
        <v>38</v>
      </c>
      <c r="C23">
        <v>0</v>
      </c>
      <c r="D23" t="s">
        <v>39</v>
      </c>
      <c r="E23" s="33">
        <v>849769427</v>
      </c>
      <c r="F23" s="33">
        <v>837503750</v>
      </c>
      <c r="G23" s="35">
        <f t="shared" si="0"/>
        <v>0.98556587633035664</v>
      </c>
      <c r="I23" s="34">
        <v>0.98556587633035664</v>
      </c>
    </row>
    <row r="24" spans="1:9" x14ac:dyDescent="0.25">
      <c r="A24" t="s">
        <v>40</v>
      </c>
      <c r="C24" t="s">
        <v>41</v>
      </c>
      <c r="D24" t="s">
        <v>42</v>
      </c>
      <c r="E24" s="36">
        <v>0</v>
      </c>
      <c r="F24" s="33">
        <v>350000000</v>
      </c>
      <c r="G24" s="35" t="e">
        <f t="shared" si="0"/>
        <v>#DIV/0!</v>
      </c>
    </row>
    <row r="25" spans="1:9" x14ac:dyDescent="0.25">
      <c r="A25" t="s">
        <v>43</v>
      </c>
      <c r="C25" t="s">
        <v>41</v>
      </c>
      <c r="D25" t="s">
        <v>44</v>
      </c>
      <c r="E25" s="36">
        <v>164</v>
      </c>
      <c r="F25" s="33">
        <v>1933381600</v>
      </c>
      <c r="G25" s="35">
        <f t="shared" si="0"/>
        <v>11788912.195121951</v>
      </c>
    </row>
    <row r="26" spans="1:9" x14ac:dyDescent="0.25">
      <c r="A26" t="s">
        <v>45</v>
      </c>
      <c r="C26" t="s">
        <v>41</v>
      </c>
      <c r="D26" t="s">
        <v>46</v>
      </c>
      <c r="E26" s="36">
        <v>2</v>
      </c>
      <c r="F26" s="33">
        <v>2110707286</v>
      </c>
      <c r="G26" s="35">
        <f t="shared" si="0"/>
        <v>1055353643</v>
      </c>
    </row>
    <row r="27" spans="1:9" x14ac:dyDescent="0.25">
      <c r="A27" t="s">
        <v>47</v>
      </c>
      <c r="C27" t="s">
        <v>41</v>
      </c>
      <c r="D27" t="s">
        <v>48</v>
      </c>
      <c r="E27" s="36">
        <v>100</v>
      </c>
      <c r="F27" s="33">
        <v>2700000000</v>
      </c>
      <c r="G27" s="35">
        <f t="shared" si="0"/>
        <v>27000000</v>
      </c>
    </row>
    <row r="28" spans="1:9" x14ac:dyDescent="0.25">
      <c r="A28" t="s">
        <v>49</v>
      </c>
      <c r="C28" t="s">
        <v>41</v>
      </c>
      <c r="D28" t="s">
        <v>647</v>
      </c>
      <c r="E28" s="36">
        <v>96</v>
      </c>
      <c r="F28" s="33">
        <v>104199036</v>
      </c>
      <c r="G28" s="35">
        <f t="shared" si="0"/>
        <v>1085406.625</v>
      </c>
    </row>
    <row r="29" spans="1:9" x14ac:dyDescent="0.25">
      <c r="A29" t="s">
        <v>50</v>
      </c>
      <c r="C29">
        <v>9</v>
      </c>
      <c r="D29" t="s">
        <v>51</v>
      </c>
      <c r="E29" s="33">
        <v>543942430</v>
      </c>
      <c r="F29" s="33">
        <v>608379099</v>
      </c>
      <c r="G29" s="35">
        <f t="shared" si="0"/>
        <v>1.1184622957249355</v>
      </c>
      <c r="I29" s="34">
        <v>1.1184622957249355</v>
      </c>
    </row>
    <row r="30" spans="1:9" x14ac:dyDescent="0.25">
      <c r="A30" t="s">
        <v>52</v>
      </c>
      <c r="C30">
        <v>42</v>
      </c>
      <c r="D30" t="s">
        <v>53</v>
      </c>
      <c r="E30" s="33">
        <v>518834200</v>
      </c>
      <c r="F30" s="33">
        <v>829450173</v>
      </c>
      <c r="G30" s="35">
        <f t="shared" si="0"/>
        <v>1.5986806054805176</v>
      </c>
      <c r="I30" s="34">
        <v>1.5986806054805176</v>
      </c>
    </row>
    <row r="31" spans="1:9" x14ac:dyDescent="0.25">
      <c r="A31" t="s">
        <v>54</v>
      </c>
      <c r="C31">
        <v>0</v>
      </c>
      <c r="D31" t="s">
        <v>55</v>
      </c>
      <c r="E31" s="33">
        <v>250300000</v>
      </c>
      <c r="F31" s="33">
        <v>250300000</v>
      </c>
      <c r="G31" s="35">
        <f t="shared" si="0"/>
        <v>1</v>
      </c>
      <c r="I31" s="34">
        <v>1</v>
      </c>
    </row>
    <row r="32" spans="1:9" x14ac:dyDescent="0.25">
      <c r="A32" t="s">
        <v>56</v>
      </c>
      <c r="C32">
        <v>0</v>
      </c>
      <c r="D32" t="s">
        <v>57</v>
      </c>
      <c r="E32" s="33">
        <v>200000000</v>
      </c>
      <c r="F32" s="33">
        <v>200000000</v>
      </c>
      <c r="G32" s="35">
        <f t="shared" si="0"/>
        <v>1</v>
      </c>
      <c r="I32" s="34">
        <v>1</v>
      </c>
    </row>
    <row r="33" spans="1:9" x14ac:dyDescent="0.25">
      <c r="A33" t="s">
        <v>58</v>
      </c>
      <c r="C33">
        <v>0</v>
      </c>
      <c r="D33" t="s">
        <v>59</v>
      </c>
      <c r="E33" s="33">
        <v>100000000</v>
      </c>
      <c r="F33" s="33">
        <v>52624000</v>
      </c>
      <c r="G33" s="35">
        <f t="shared" si="0"/>
        <v>0.52624000000000004</v>
      </c>
      <c r="I33" s="34">
        <v>0.52624000000000004</v>
      </c>
    </row>
    <row r="34" spans="1:9" x14ac:dyDescent="0.25">
      <c r="A34" t="s">
        <v>60</v>
      </c>
      <c r="C34">
        <v>70</v>
      </c>
      <c r="D34" t="s">
        <v>61</v>
      </c>
      <c r="E34" s="33">
        <v>350000000</v>
      </c>
      <c r="F34" s="33">
        <v>313530581</v>
      </c>
      <c r="G34" s="35">
        <f t="shared" si="0"/>
        <v>0.89580166000000006</v>
      </c>
      <c r="I34" s="34">
        <v>0.89580166000000006</v>
      </c>
    </row>
    <row r="35" spans="1:9" x14ac:dyDescent="0.25">
      <c r="A35" t="s">
        <v>62</v>
      </c>
      <c r="C35">
        <v>0</v>
      </c>
      <c r="D35" t="s">
        <v>63</v>
      </c>
      <c r="E35" s="33">
        <v>348590210</v>
      </c>
      <c r="F35" s="33">
        <v>264555765</v>
      </c>
      <c r="G35" s="35">
        <f t="shared" si="0"/>
        <v>0.75893056491747146</v>
      </c>
      <c r="I35" s="34">
        <v>0.75893056491747146</v>
      </c>
    </row>
    <row r="36" spans="1:9" x14ac:dyDescent="0.25">
      <c r="A36" t="s">
        <v>64</v>
      </c>
      <c r="C36">
        <v>0</v>
      </c>
      <c r="D36" t="s">
        <v>65</v>
      </c>
      <c r="E36" s="33">
        <v>80000000</v>
      </c>
      <c r="F36" s="33">
        <v>74700000</v>
      </c>
      <c r="G36" s="35">
        <f t="shared" si="0"/>
        <v>0.93374999999999997</v>
      </c>
      <c r="I36" s="34">
        <v>0.93374999999999997</v>
      </c>
    </row>
    <row r="37" spans="1:9" x14ac:dyDescent="0.25">
      <c r="A37" t="s">
        <v>66</v>
      </c>
    </row>
    <row r="38" spans="1:9" x14ac:dyDescent="0.25">
      <c r="A38" t="s">
        <v>67</v>
      </c>
      <c r="B38">
        <v>8042834</v>
      </c>
      <c r="C38">
        <v>16</v>
      </c>
      <c r="D38" t="s">
        <v>68</v>
      </c>
      <c r="E38" s="33">
        <v>481248000</v>
      </c>
      <c r="F38" s="33">
        <v>481247997</v>
      </c>
      <c r="G38" s="35">
        <f t="shared" si="0"/>
        <v>0.99999999376620785</v>
      </c>
      <c r="I38" s="34">
        <v>0.99999999376620785</v>
      </c>
    </row>
    <row r="39" spans="1:9" x14ac:dyDescent="0.25">
      <c r="A39" t="s">
        <v>69</v>
      </c>
      <c r="B39">
        <v>8042861</v>
      </c>
      <c r="C39">
        <v>4179</v>
      </c>
      <c r="D39" t="s">
        <v>70</v>
      </c>
      <c r="E39" s="33">
        <v>3535312252</v>
      </c>
      <c r="F39" s="33">
        <v>3403245888</v>
      </c>
      <c r="G39" s="35">
        <f t="shared" si="0"/>
        <v>0.96264364939043578</v>
      </c>
      <c r="I39" s="34">
        <v>0.96264364939043578</v>
      </c>
    </row>
    <row r="40" spans="1:9" x14ac:dyDescent="0.25">
      <c r="A40" t="s">
        <v>71</v>
      </c>
      <c r="B40">
        <v>26000723</v>
      </c>
      <c r="C40">
        <v>4179</v>
      </c>
      <c r="D40" t="s">
        <v>72</v>
      </c>
      <c r="E40" s="33">
        <v>3823829220</v>
      </c>
      <c r="F40" s="33">
        <v>2531265670</v>
      </c>
      <c r="G40" s="35">
        <f t="shared" si="0"/>
        <v>0.66197142298107137</v>
      </c>
      <c r="I40" s="34">
        <v>0.66197142298107137</v>
      </c>
    </row>
    <row r="41" spans="1:9" x14ac:dyDescent="0.25">
      <c r="A41" t="s">
        <v>73</v>
      </c>
      <c r="B41">
        <v>23042766</v>
      </c>
      <c r="C41">
        <v>99</v>
      </c>
      <c r="D41" t="s">
        <v>74</v>
      </c>
      <c r="E41" s="33">
        <v>453200000</v>
      </c>
      <c r="F41" s="33">
        <v>430613650</v>
      </c>
      <c r="G41" s="35">
        <f t="shared" si="0"/>
        <v>0.9501625110326567</v>
      </c>
      <c r="I41" s="34">
        <v>0.9501625110326567</v>
      </c>
    </row>
    <row r="42" spans="1:9" x14ac:dyDescent="0.25">
      <c r="A42" t="s">
        <v>75</v>
      </c>
      <c r="B42">
        <v>8042843</v>
      </c>
      <c r="C42">
        <v>5</v>
      </c>
      <c r="D42" t="s">
        <v>76</v>
      </c>
      <c r="E42" s="33">
        <v>10317330387</v>
      </c>
      <c r="F42" s="33">
        <v>10170444278</v>
      </c>
      <c r="G42" s="35">
        <f t="shared" si="0"/>
        <v>0.98576316707032285</v>
      </c>
      <c r="I42" s="34">
        <v>0.98576316707032285</v>
      </c>
    </row>
    <row r="43" spans="1:9" x14ac:dyDescent="0.25">
      <c r="D43" s="39" t="s">
        <v>77</v>
      </c>
      <c r="G43" s="35" t="e">
        <f t="shared" si="0"/>
        <v>#DIV/0!</v>
      </c>
    </row>
    <row r="44" spans="1:9" x14ac:dyDescent="0.25">
      <c r="D44" s="39" t="s">
        <v>78</v>
      </c>
      <c r="G44" s="35" t="e">
        <f t="shared" si="0"/>
        <v>#DIV/0!</v>
      </c>
    </row>
    <row r="45" spans="1:9" x14ac:dyDescent="0.25">
      <c r="D45" s="39" t="s">
        <v>79</v>
      </c>
      <c r="G45" s="35" t="e">
        <f t="shared" si="0"/>
        <v>#DIV/0!</v>
      </c>
    </row>
    <row r="46" spans="1:9" x14ac:dyDescent="0.25">
      <c r="D46" s="39" t="s">
        <v>80</v>
      </c>
      <c r="G46" s="35" t="e">
        <f t="shared" si="0"/>
        <v>#DIV/0!</v>
      </c>
    </row>
    <row r="47" spans="1:9" x14ac:dyDescent="0.25">
      <c r="D47" s="39" t="s">
        <v>81</v>
      </c>
      <c r="G47" s="35" t="e">
        <f t="shared" si="0"/>
        <v>#DIV/0!</v>
      </c>
    </row>
    <row r="48" spans="1:9" x14ac:dyDescent="0.25">
      <c r="A48" t="s">
        <v>44</v>
      </c>
      <c r="B48">
        <v>8042833</v>
      </c>
      <c r="C48">
        <v>0</v>
      </c>
      <c r="D48" t="s">
        <v>82</v>
      </c>
      <c r="E48" s="33">
        <v>1933381600</v>
      </c>
      <c r="F48" s="33">
        <v>1933380544</v>
      </c>
      <c r="G48" s="35">
        <f t="shared" si="0"/>
        <v>0.99999945380673949</v>
      </c>
      <c r="I48" s="34">
        <v>0.99999945380673949</v>
      </c>
    </row>
    <row r="49" spans="1:9" x14ac:dyDescent="0.25">
      <c r="A49" t="s">
        <v>83</v>
      </c>
    </row>
    <row r="50" spans="1:9" x14ac:dyDescent="0.25">
      <c r="A50" t="s">
        <v>84</v>
      </c>
      <c r="B50" t="s">
        <v>85</v>
      </c>
      <c r="C50">
        <v>95</v>
      </c>
      <c r="E50" s="33">
        <v>373816888</v>
      </c>
      <c r="F50" s="33">
        <v>373816888</v>
      </c>
      <c r="G50" s="35">
        <f t="shared" si="0"/>
        <v>1</v>
      </c>
      <c r="I50" s="34">
        <v>1</v>
      </c>
    </row>
    <row r="51" spans="1:9" x14ac:dyDescent="0.25">
      <c r="A51" t="s">
        <v>86</v>
      </c>
      <c r="B51" t="s">
        <v>87</v>
      </c>
      <c r="C51">
        <v>0</v>
      </c>
      <c r="E51" s="33">
        <v>742816694</v>
      </c>
      <c r="F51" s="33">
        <v>538453748</v>
      </c>
      <c r="G51" s="35">
        <f t="shared" si="0"/>
        <v>0.72488105389833901</v>
      </c>
      <c r="I51" s="34">
        <v>0.72488105389833901</v>
      </c>
    </row>
    <row r="52" spans="1:9" x14ac:dyDescent="0.25">
      <c r="A52" t="s">
        <v>88</v>
      </c>
      <c r="B52" t="s">
        <v>89</v>
      </c>
      <c r="C52">
        <v>0</v>
      </c>
      <c r="E52" s="33">
        <v>550000000</v>
      </c>
      <c r="F52" s="33">
        <v>550000000</v>
      </c>
      <c r="G52" s="35">
        <f t="shared" si="0"/>
        <v>1</v>
      </c>
      <c r="I52" s="34">
        <v>1</v>
      </c>
    </row>
    <row r="53" spans="1:9" x14ac:dyDescent="0.25">
      <c r="A53" t="s">
        <v>90</v>
      </c>
      <c r="B53" t="s">
        <v>91</v>
      </c>
      <c r="C53">
        <v>3</v>
      </c>
      <c r="E53" s="33">
        <v>120000000</v>
      </c>
      <c r="F53" s="33">
        <v>120000000</v>
      </c>
      <c r="G53" s="35">
        <f t="shared" si="0"/>
        <v>1</v>
      </c>
      <c r="I53" s="34">
        <v>1</v>
      </c>
    </row>
    <row r="54" spans="1:9" x14ac:dyDescent="0.25">
      <c r="A54" t="s">
        <v>92</v>
      </c>
      <c r="B54" t="s">
        <v>91</v>
      </c>
      <c r="C54">
        <v>3</v>
      </c>
      <c r="E54" s="33">
        <v>40000000</v>
      </c>
      <c r="F54" s="33">
        <v>40000000</v>
      </c>
      <c r="G54" s="35">
        <f t="shared" si="0"/>
        <v>1</v>
      </c>
      <c r="I54" s="34">
        <v>1</v>
      </c>
    </row>
    <row r="55" spans="1:9" x14ac:dyDescent="0.25">
      <c r="A55" t="s">
        <v>93</v>
      </c>
      <c r="B55" t="s">
        <v>94</v>
      </c>
      <c r="C55">
        <v>0</v>
      </c>
      <c r="E55" s="33">
        <v>250000000</v>
      </c>
      <c r="F55" s="33">
        <v>250000000</v>
      </c>
      <c r="G55" s="35">
        <f t="shared" si="0"/>
        <v>1</v>
      </c>
      <c r="I55" s="34">
        <v>1</v>
      </c>
    </row>
    <row r="56" spans="1:9" x14ac:dyDescent="0.25">
      <c r="A56" t="s">
        <v>95</v>
      </c>
      <c r="B56" t="s">
        <v>96</v>
      </c>
      <c r="C56">
        <v>0</v>
      </c>
      <c r="E56" s="33">
        <v>255100000</v>
      </c>
      <c r="F56" s="33">
        <v>255099999</v>
      </c>
      <c r="G56" s="35">
        <f t="shared" si="0"/>
        <v>0.99999999607996859</v>
      </c>
      <c r="I56" s="34">
        <v>0.99999999607996859</v>
      </c>
    </row>
    <row r="57" spans="1:9" x14ac:dyDescent="0.25">
      <c r="A57" t="s">
        <v>97</v>
      </c>
      <c r="B57" t="s">
        <v>98</v>
      </c>
      <c r="C57">
        <v>0</v>
      </c>
      <c r="E57" s="33">
        <v>2000000</v>
      </c>
      <c r="F57" s="33">
        <v>2000000</v>
      </c>
      <c r="G57" s="35">
        <f t="shared" si="0"/>
        <v>1</v>
      </c>
      <c r="I57" s="34">
        <v>1</v>
      </c>
    </row>
    <row r="58" spans="1:9" x14ac:dyDescent="0.25">
      <c r="A58" t="s">
        <v>99</v>
      </c>
    </row>
    <row r="59" spans="1:9" x14ac:dyDescent="0.25">
      <c r="A59" t="s">
        <v>100</v>
      </c>
      <c r="B59" t="s">
        <v>101</v>
      </c>
      <c r="C59">
        <v>30</v>
      </c>
      <c r="E59" s="33">
        <v>300000000</v>
      </c>
      <c r="F59" s="33">
        <v>298677747</v>
      </c>
      <c r="G59" s="35">
        <f t="shared" si="0"/>
        <v>0.99559249000000005</v>
      </c>
      <c r="I59" s="34">
        <v>0.99559249000000005</v>
      </c>
    </row>
    <row r="60" spans="1:9" x14ac:dyDescent="0.25">
      <c r="A60" t="s">
        <v>102</v>
      </c>
      <c r="B60" t="s">
        <v>103</v>
      </c>
      <c r="C60">
        <v>1511</v>
      </c>
      <c r="E60" s="33">
        <v>1138423034</v>
      </c>
      <c r="F60" s="33">
        <v>1113583989</v>
      </c>
      <c r="G60" s="35">
        <f t="shared" si="0"/>
        <v>0.97818118198757387</v>
      </c>
      <c r="I60" s="34">
        <v>0.97818118198757387</v>
      </c>
    </row>
    <row r="61" spans="1:9" x14ac:dyDescent="0.25">
      <c r="A61" t="s">
        <v>104</v>
      </c>
      <c r="B61" t="s">
        <v>103</v>
      </c>
      <c r="C61">
        <v>1511</v>
      </c>
      <c r="E61" s="33">
        <v>1138423034</v>
      </c>
      <c r="F61" s="33">
        <v>1113583989</v>
      </c>
      <c r="G61" s="35">
        <f t="shared" si="0"/>
        <v>0.97818118198757387</v>
      </c>
      <c r="I61" s="34">
        <v>0.97818118198757387</v>
      </c>
    </row>
    <row r="62" spans="1:9" x14ac:dyDescent="0.25">
      <c r="A62" t="s">
        <v>105</v>
      </c>
      <c r="B62" t="s">
        <v>103</v>
      </c>
      <c r="C62">
        <v>1511</v>
      </c>
      <c r="E62" s="33">
        <v>1138423034</v>
      </c>
      <c r="F62" s="33">
        <v>1113583989</v>
      </c>
      <c r="G62" s="35">
        <f t="shared" si="0"/>
        <v>0.97818118198757387</v>
      </c>
      <c r="I62" s="34">
        <v>0.97818118198757387</v>
      </c>
    </row>
    <row r="63" spans="1:9" x14ac:dyDescent="0.25">
      <c r="A63" t="s">
        <v>106</v>
      </c>
      <c r="B63" t="s">
        <v>107</v>
      </c>
      <c r="C63">
        <v>64</v>
      </c>
      <c r="E63" s="33">
        <v>1010849844</v>
      </c>
      <c r="F63" s="33">
        <v>644446300</v>
      </c>
      <c r="G63" s="35">
        <f t="shared" si="0"/>
        <v>0.63752920755261056</v>
      </c>
      <c r="I63" s="34">
        <v>0.63752920755261056</v>
      </c>
    </row>
    <row r="64" spans="1:9" x14ac:dyDescent="0.25">
      <c r="A64" t="s">
        <v>108</v>
      </c>
      <c r="B64" t="s">
        <v>103</v>
      </c>
      <c r="C64">
        <v>1511</v>
      </c>
      <c r="E64" s="33">
        <v>1138423034</v>
      </c>
      <c r="F64" s="33">
        <v>1113583989</v>
      </c>
      <c r="G64" s="35">
        <f t="shared" si="0"/>
        <v>0.97818118198757387</v>
      </c>
      <c r="I64" s="34">
        <v>0.97818118198757387</v>
      </c>
    </row>
    <row r="65" spans="1:9" x14ac:dyDescent="0.25">
      <c r="A65" t="s">
        <v>109</v>
      </c>
      <c r="B65" t="s">
        <v>110</v>
      </c>
      <c r="C65">
        <v>1</v>
      </c>
      <c r="E65" s="33">
        <v>73251860</v>
      </c>
      <c r="F65" s="33">
        <v>62000000</v>
      </c>
      <c r="G65" s="35">
        <f t="shared" si="0"/>
        <v>0.84639489017753267</v>
      </c>
      <c r="I65" s="34">
        <v>0.84639489017753267</v>
      </c>
    </row>
    <row r="66" spans="1:9" x14ac:dyDescent="0.25">
      <c r="A66" t="s">
        <v>111</v>
      </c>
      <c r="B66" t="s">
        <v>112</v>
      </c>
      <c r="C66">
        <v>1</v>
      </c>
      <c r="E66" s="33">
        <v>80000000</v>
      </c>
      <c r="F66" s="33">
        <v>61900000</v>
      </c>
      <c r="G66" s="35">
        <f t="shared" si="0"/>
        <v>0.77375000000000005</v>
      </c>
      <c r="I66" s="34">
        <v>0.77375000000000005</v>
      </c>
    </row>
    <row r="67" spans="1:9" x14ac:dyDescent="0.25">
      <c r="A67" t="s">
        <v>113</v>
      </c>
      <c r="B67" t="s">
        <v>114</v>
      </c>
      <c r="C67">
        <v>0</v>
      </c>
      <c r="E67" s="33">
        <v>129000000</v>
      </c>
      <c r="F67" s="33">
        <v>129000000</v>
      </c>
      <c r="G67" s="35">
        <f t="shared" si="0"/>
        <v>1</v>
      </c>
      <c r="I67" s="34">
        <v>1</v>
      </c>
    </row>
    <row r="68" spans="1:9" x14ac:dyDescent="0.25">
      <c r="A68" t="s">
        <v>115</v>
      </c>
      <c r="B68" t="s">
        <v>116</v>
      </c>
      <c r="C68">
        <v>22212</v>
      </c>
      <c r="E68" s="33">
        <v>56300000</v>
      </c>
      <c r="F68" s="33">
        <v>56300000</v>
      </c>
      <c r="G68" s="35">
        <f t="shared" si="0"/>
        <v>1</v>
      </c>
      <c r="I68" s="34">
        <v>1</v>
      </c>
    </row>
    <row r="69" spans="1:9" x14ac:dyDescent="0.25">
      <c r="A69" t="s">
        <v>117</v>
      </c>
      <c r="B69" t="s">
        <v>118</v>
      </c>
      <c r="C69">
        <v>22212</v>
      </c>
      <c r="E69" s="33">
        <v>130000000</v>
      </c>
      <c r="F69" s="33">
        <v>130000000</v>
      </c>
      <c r="G69" s="35">
        <f t="shared" ref="G69:G132" si="1">F69/E69</f>
        <v>1</v>
      </c>
      <c r="I69" s="34">
        <v>1</v>
      </c>
    </row>
    <row r="70" spans="1:9" x14ac:dyDescent="0.25">
      <c r="A70" t="s">
        <v>119</v>
      </c>
      <c r="B70" t="s">
        <v>120</v>
      </c>
      <c r="C70">
        <v>0</v>
      </c>
      <c r="E70" s="33">
        <v>1874000000</v>
      </c>
      <c r="F70" s="33">
        <v>1842396638</v>
      </c>
      <c r="G70" s="35">
        <f t="shared" si="1"/>
        <v>0.98313587940234792</v>
      </c>
      <c r="I70" s="34">
        <v>0.98313587940234792</v>
      </c>
    </row>
    <row r="71" spans="1:9" x14ac:dyDescent="0.25">
      <c r="A71" t="s">
        <v>121</v>
      </c>
      <c r="B71" t="s">
        <v>122</v>
      </c>
      <c r="C71">
        <v>7480</v>
      </c>
      <c r="E71" s="33">
        <v>80000000</v>
      </c>
      <c r="F71" s="33">
        <v>80000000</v>
      </c>
      <c r="G71" s="35">
        <f t="shared" si="1"/>
        <v>1</v>
      </c>
      <c r="I71" s="34">
        <v>1</v>
      </c>
    </row>
    <row r="72" spans="1:9" x14ac:dyDescent="0.25">
      <c r="A72" t="s">
        <v>123</v>
      </c>
      <c r="B72" t="s">
        <v>124</v>
      </c>
      <c r="C72">
        <v>0</v>
      </c>
      <c r="E72" s="33">
        <v>500000000</v>
      </c>
      <c r="F72" s="33">
        <v>342774666</v>
      </c>
      <c r="G72" s="35">
        <f t="shared" si="1"/>
        <v>0.68554933200000001</v>
      </c>
      <c r="I72" s="34">
        <v>0.68554933200000001</v>
      </c>
    </row>
    <row r="73" spans="1:9" x14ac:dyDescent="0.25">
      <c r="A73" t="s">
        <v>125</v>
      </c>
      <c r="B73" t="s">
        <v>126</v>
      </c>
      <c r="C73">
        <v>0</v>
      </c>
      <c r="E73" s="33">
        <v>300000000</v>
      </c>
      <c r="F73" s="33">
        <v>300000000</v>
      </c>
      <c r="G73" s="35">
        <f t="shared" si="1"/>
        <v>1</v>
      </c>
      <c r="I73" s="34">
        <v>1</v>
      </c>
    </row>
    <row r="74" spans="1:9" x14ac:dyDescent="0.25">
      <c r="A74" t="s">
        <v>127</v>
      </c>
      <c r="B74" t="s">
        <v>128</v>
      </c>
      <c r="C74">
        <v>22212</v>
      </c>
      <c r="E74" s="33">
        <v>200000000</v>
      </c>
      <c r="F74" s="33">
        <v>300000000</v>
      </c>
      <c r="G74" s="35">
        <f t="shared" si="1"/>
        <v>1.5</v>
      </c>
      <c r="I74" s="34">
        <v>1.5</v>
      </c>
    </row>
    <row r="75" spans="1:9" x14ac:dyDescent="0.25">
      <c r="A75" t="s">
        <v>129</v>
      </c>
    </row>
    <row r="76" spans="1:9" x14ac:dyDescent="0.25">
      <c r="A76" t="s">
        <v>744</v>
      </c>
      <c r="B76" t="s">
        <v>130</v>
      </c>
      <c r="D76" t="s">
        <v>131</v>
      </c>
      <c r="E76" s="33">
        <v>175500000</v>
      </c>
      <c r="F76" s="33">
        <v>175500000</v>
      </c>
      <c r="G76" s="35">
        <f t="shared" si="1"/>
        <v>1</v>
      </c>
      <c r="I76" s="34">
        <v>1</v>
      </c>
    </row>
    <row r="77" spans="1:9" x14ac:dyDescent="0.25">
      <c r="A77" t="s">
        <v>132</v>
      </c>
      <c r="B77" t="s">
        <v>133</v>
      </c>
      <c r="D77" t="s">
        <v>134</v>
      </c>
      <c r="E77" s="33">
        <v>200000000</v>
      </c>
      <c r="F77" s="33">
        <v>198348115</v>
      </c>
      <c r="G77" s="35">
        <f t="shared" si="1"/>
        <v>0.99174057500000001</v>
      </c>
      <c r="I77" s="34">
        <v>0.99174057500000001</v>
      </c>
    </row>
    <row r="78" spans="1:9" x14ac:dyDescent="0.25">
      <c r="A78" t="s">
        <v>135</v>
      </c>
      <c r="B78" t="s">
        <v>136</v>
      </c>
      <c r="D78" t="s">
        <v>745</v>
      </c>
      <c r="E78" s="33">
        <v>120000000</v>
      </c>
      <c r="F78" s="33">
        <v>119007801</v>
      </c>
      <c r="G78" s="35">
        <f t="shared" si="1"/>
        <v>0.99173167500000003</v>
      </c>
      <c r="I78" s="34">
        <v>0.99173167500000003</v>
      </c>
    </row>
    <row r="79" spans="1:9" x14ac:dyDescent="0.25">
      <c r="A79" t="s">
        <v>746</v>
      </c>
      <c r="B79" t="s">
        <v>137</v>
      </c>
      <c r="D79" t="s">
        <v>138</v>
      </c>
      <c r="E79" s="33">
        <v>35000000</v>
      </c>
      <c r="F79" s="33">
        <v>34712340</v>
      </c>
      <c r="G79" s="35">
        <f t="shared" si="1"/>
        <v>0.99178114285714281</v>
      </c>
      <c r="I79" s="34">
        <v>0.99178114285714281</v>
      </c>
    </row>
    <row r="80" spans="1:9" x14ac:dyDescent="0.25">
      <c r="A80" t="s">
        <v>139</v>
      </c>
      <c r="B80" t="s">
        <v>140</v>
      </c>
      <c r="D80" t="s">
        <v>747</v>
      </c>
      <c r="E80" s="33">
        <v>717183128</v>
      </c>
      <c r="F80" s="33">
        <v>708929421</v>
      </c>
      <c r="G80" s="35">
        <f t="shared" si="1"/>
        <v>0.98849149306814144</v>
      </c>
      <c r="I80" s="34">
        <v>0.98849149306814144</v>
      </c>
    </row>
    <row r="81" spans="1:9" x14ac:dyDescent="0.25">
      <c r="A81" t="s">
        <v>141</v>
      </c>
      <c r="B81" t="s">
        <v>142</v>
      </c>
      <c r="D81" t="s">
        <v>143</v>
      </c>
      <c r="E81" s="33">
        <v>1252451072</v>
      </c>
      <c r="F81" s="33">
        <v>1153230179</v>
      </c>
      <c r="G81" s="35">
        <f t="shared" si="1"/>
        <v>0.92077862743048533</v>
      </c>
      <c r="I81" s="34">
        <v>0.92077862743048533</v>
      </c>
    </row>
    <row r="82" spans="1:9" x14ac:dyDescent="0.25">
      <c r="A82" t="s">
        <v>144</v>
      </c>
      <c r="B82" t="s">
        <v>142</v>
      </c>
      <c r="D82" t="s">
        <v>145</v>
      </c>
      <c r="E82" s="33">
        <v>2165680000</v>
      </c>
      <c r="F82" s="33">
        <v>2055550185</v>
      </c>
      <c r="G82" s="35">
        <f t="shared" si="1"/>
        <v>0.94914769725905956</v>
      </c>
      <c r="I82" s="34">
        <v>0.94914769725905956</v>
      </c>
    </row>
    <row r="83" spans="1:9" x14ac:dyDescent="0.25">
      <c r="A83" t="s">
        <v>146</v>
      </c>
    </row>
    <row r="84" spans="1:9" x14ac:dyDescent="0.25">
      <c r="A84" t="s">
        <v>147</v>
      </c>
      <c r="B84" t="s">
        <v>148</v>
      </c>
      <c r="D84" t="s">
        <v>149</v>
      </c>
      <c r="E84" s="33">
        <v>135926162</v>
      </c>
      <c r="F84" s="33">
        <v>126446162</v>
      </c>
      <c r="G84" s="35">
        <f t="shared" si="1"/>
        <v>0.93025625192006822</v>
      </c>
      <c r="I84" s="34">
        <v>0.93025625192006822</v>
      </c>
    </row>
    <row r="85" spans="1:9" x14ac:dyDescent="0.25">
      <c r="A85" t="s">
        <v>150</v>
      </c>
      <c r="B85" t="s">
        <v>151</v>
      </c>
      <c r="D85" t="s">
        <v>152</v>
      </c>
      <c r="E85" s="33">
        <v>9800000000</v>
      </c>
      <c r="F85" s="33">
        <v>9732133419</v>
      </c>
      <c r="G85" s="35">
        <f t="shared" si="1"/>
        <v>0.99307483867346935</v>
      </c>
      <c r="I85" s="34">
        <v>0.99307483867346935</v>
      </c>
    </row>
    <row r="86" spans="1:9" x14ac:dyDescent="0.25">
      <c r="A86" t="s">
        <v>153</v>
      </c>
    </row>
    <row r="87" spans="1:9" x14ac:dyDescent="0.25">
      <c r="A87" t="s">
        <v>154</v>
      </c>
      <c r="B87" t="s">
        <v>155</v>
      </c>
      <c r="D87" t="s">
        <v>156</v>
      </c>
      <c r="E87" s="33">
        <v>693014000</v>
      </c>
      <c r="F87" s="33">
        <v>660227212</v>
      </c>
      <c r="G87" s="35">
        <f t="shared" si="1"/>
        <v>0.95268957337081217</v>
      </c>
      <c r="I87" s="34">
        <v>0.95268957337081217</v>
      </c>
    </row>
    <row r="88" spans="1:9" x14ac:dyDescent="0.25">
      <c r="A88" t="s">
        <v>157</v>
      </c>
      <c r="B88" t="s">
        <v>158</v>
      </c>
      <c r="D88" t="s">
        <v>159</v>
      </c>
      <c r="E88" s="33">
        <v>660977055</v>
      </c>
      <c r="F88" s="33">
        <v>581431407</v>
      </c>
      <c r="G88" s="35">
        <f t="shared" si="1"/>
        <v>0.87965444882197918</v>
      </c>
      <c r="I88" s="34">
        <v>0.87965444882197918</v>
      </c>
    </row>
    <row r="89" spans="1:9" x14ac:dyDescent="0.25">
      <c r="A89" t="s">
        <v>160</v>
      </c>
      <c r="B89" t="s">
        <v>161</v>
      </c>
      <c r="D89" t="s">
        <v>162</v>
      </c>
      <c r="E89" s="33">
        <v>614465810</v>
      </c>
      <c r="F89" s="33">
        <v>609410810</v>
      </c>
      <c r="G89" s="35">
        <f t="shared" si="1"/>
        <v>0.99177334211646373</v>
      </c>
      <c r="I89" s="34">
        <v>0.99177334211646373</v>
      </c>
    </row>
    <row r="90" spans="1:9" x14ac:dyDescent="0.25">
      <c r="A90" t="s">
        <v>748</v>
      </c>
      <c r="B90" t="s">
        <v>163</v>
      </c>
      <c r="D90" t="s">
        <v>164</v>
      </c>
      <c r="E90" s="33">
        <v>309948015</v>
      </c>
      <c r="F90" s="33">
        <v>298377370</v>
      </c>
      <c r="G90" s="35">
        <f t="shared" si="1"/>
        <v>0.96266907855499573</v>
      </c>
      <c r="I90" s="34">
        <v>0.96266907855499573</v>
      </c>
    </row>
    <row r="91" spans="1:9" x14ac:dyDescent="0.25">
      <c r="A91" t="s">
        <v>165</v>
      </c>
      <c r="B91" t="s">
        <v>166</v>
      </c>
      <c r="D91" t="s">
        <v>167</v>
      </c>
      <c r="E91" s="33">
        <v>1190442625</v>
      </c>
      <c r="F91" s="33">
        <v>931182750</v>
      </c>
      <c r="G91" s="35">
        <f t="shared" si="1"/>
        <v>0.78221556456784302</v>
      </c>
      <c r="I91" s="34">
        <v>0.78221556456784302</v>
      </c>
    </row>
    <row r="92" spans="1:9" x14ac:dyDescent="0.25">
      <c r="A92" t="s">
        <v>168</v>
      </c>
      <c r="B92" t="s">
        <v>169</v>
      </c>
      <c r="D92" t="s">
        <v>170</v>
      </c>
      <c r="E92" s="33">
        <v>124440000</v>
      </c>
      <c r="F92" s="33">
        <v>101227996</v>
      </c>
      <c r="G92" s="35">
        <f t="shared" si="1"/>
        <v>0.81346830601092901</v>
      </c>
      <c r="I92" s="34">
        <v>0.81346830601092901</v>
      </c>
    </row>
    <row r="93" spans="1:9" x14ac:dyDescent="0.25">
      <c r="A93" t="s">
        <v>171</v>
      </c>
      <c r="B93" t="s">
        <v>172</v>
      </c>
      <c r="D93" t="s">
        <v>173</v>
      </c>
      <c r="E93" s="33">
        <v>162387970</v>
      </c>
      <c r="F93" s="33">
        <v>160766663</v>
      </c>
      <c r="G93" s="35">
        <f t="shared" si="1"/>
        <v>0.99001584292235445</v>
      </c>
      <c r="I93" s="34">
        <v>0.99001584292235445</v>
      </c>
    </row>
    <row r="94" spans="1:9" x14ac:dyDescent="0.25">
      <c r="A94" t="s">
        <v>174</v>
      </c>
      <c r="B94" t="s">
        <v>175</v>
      </c>
      <c r="D94" t="s">
        <v>176</v>
      </c>
      <c r="E94" s="33">
        <v>551847715</v>
      </c>
      <c r="F94" s="33">
        <v>541383604</v>
      </c>
      <c r="G94" s="35">
        <f t="shared" si="1"/>
        <v>0.98103804597614397</v>
      </c>
      <c r="I94" s="34">
        <v>0.98103804597614397</v>
      </c>
    </row>
    <row r="95" spans="1:9" x14ac:dyDescent="0.25">
      <c r="A95" t="s">
        <v>177</v>
      </c>
      <c r="B95" t="s">
        <v>175</v>
      </c>
      <c r="D95" t="s">
        <v>178</v>
      </c>
      <c r="E95" s="33">
        <v>220000000</v>
      </c>
      <c r="F95" s="33">
        <v>220000000</v>
      </c>
      <c r="G95" s="35">
        <f t="shared" si="1"/>
        <v>1</v>
      </c>
      <c r="I95" s="34">
        <v>1</v>
      </c>
    </row>
    <row r="96" spans="1:9" x14ac:dyDescent="0.25">
      <c r="A96" t="s">
        <v>179</v>
      </c>
    </row>
    <row r="97" spans="1:9" x14ac:dyDescent="0.25">
      <c r="A97" t="s">
        <v>180</v>
      </c>
      <c r="B97" t="s">
        <v>181</v>
      </c>
      <c r="D97" t="s">
        <v>182</v>
      </c>
      <c r="E97" s="33">
        <v>163524181</v>
      </c>
      <c r="F97" s="33">
        <v>134715000</v>
      </c>
      <c r="G97" s="35">
        <f t="shared" si="1"/>
        <v>0.82382311396502272</v>
      </c>
      <c r="I97" s="34">
        <v>0.82382311396502272</v>
      </c>
    </row>
    <row r="98" spans="1:9" x14ac:dyDescent="0.25">
      <c r="A98" t="s">
        <v>183</v>
      </c>
      <c r="B98" t="s">
        <v>184</v>
      </c>
      <c r="D98" t="s">
        <v>185</v>
      </c>
      <c r="E98" s="33">
        <v>3204786000</v>
      </c>
      <c r="F98" s="33">
        <v>3025348240</v>
      </c>
      <c r="G98" s="35">
        <f t="shared" si="1"/>
        <v>0.94400944087998384</v>
      </c>
      <c r="I98" s="34">
        <v>0.94400944087998384</v>
      </c>
    </row>
    <row r="99" spans="1:9" x14ac:dyDescent="0.25">
      <c r="A99" t="s">
        <v>186</v>
      </c>
    </row>
    <row r="100" spans="1:9" x14ac:dyDescent="0.25">
      <c r="A100" t="s">
        <v>187</v>
      </c>
      <c r="B100" t="s">
        <v>189</v>
      </c>
      <c r="C100">
        <v>0</v>
      </c>
      <c r="D100" t="s">
        <v>191</v>
      </c>
      <c r="E100" s="33">
        <v>25800000</v>
      </c>
      <c r="F100" s="33">
        <v>25800000</v>
      </c>
      <c r="G100" s="35">
        <f t="shared" si="1"/>
        <v>1</v>
      </c>
      <c r="I100" s="34">
        <v>1</v>
      </c>
    </row>
    <row r="101" spans="1:9" x14ac:dyDescent="0.25">
      <c r="A101" t="s">
        <v>188</v>
      </c>
      <c r="B101" t="s">
        <v>190</v>
      </c>
      <c r="C101">
        <v>0</v>
      </c>
      <c r="D101" t="s">
        <v>192</v>
      </c>
      <c r="E101" s="33">
        <v>21600000</v>
      </c>
      <c r="F101" s="33">
        <v>21600000</v>
      </c>
      <c r="G101" s="35">
        <f t="shared" si="1"/>
        <v>1</v>
      </c>
      <c r="I101" s="34">
        <v>1</v>
      </c>
    </row>
    <row r="102" spans="1:9" x14ac:dyDescent="0.25">
      <c r="A102" t="s">
        <v>216</v>
      </c>
    </row>
    <row r="103" spans="1:9" x14ac:dyDescent="0.25">
      <c r="A103" t="s">
        <v>193</v>
      </c>
      <c r="B103" t="s">
        <v>200</v>
      </c>
      <c r="C103">
        <v>1</v>
      </c>
      <c r="D103" t="s">
        <v>208</v>
      </c>
      <c r="E103" s="33">
        <v>111340078</v>
      </c>
      <c r="F103" s="33">
        <v>111340078</v>
      </c>
      <c r="G103" s="35">
        <f t="shared" si="1"/>
        <v>1</v>
      </c>
      <c r="I103" s="34">
        <v>1</v>
      </c>
    </row>
    <row r="104" spans="1:9" x14ac:dyDescent="0.25">
      <c r="A104" t="s">
        <v>194</v>
      </c>
      <c r="B104" t="s">
        <v>201</v>
      </c>
      <c r="D104" t="s">
        <v>209</v>
      </c>
      <c r="E104" s="33">
        <v>378383000</v>
      </c>
      <c r="F104" s="33">
        <v>378383000</v>
      </c>
      <c r="G104" s="35">
        <f t="shared" si="1"/>
        <v>1</v>
      </c>
      <c r="I104" s="34">
        <v>1</v>
      </c>
    </row>
    <row r="105" spans="1:9" x14ac:dyDescent="0.25">
      <c r="A105" t="s">
        <v>194</v>
      </c>
      <c r="B105" t="s">
        <v>202</v>
      </c>
      <c r="D105" t="s">
        <v>210</v>
      </c>
      <c r="E105" s="33">
        <v>324043783</v>
      </c>
      <c r="F105" s="33">
        <v>324043783</v>
      </c>
      <c r="G105" s="35">
        <f t="shared" si="1"/>
        <v>1</v>
      </c>
      <c r="I105" s="34">
        <v>1</v>
      </c>
    </row>
    <row r="106" spans="1:9" x14ac:dyDescent="0.25">
      <c r="A106" t="s">
        <v>195</v>
      </c>
      <c r="B106" t="s">
        <v>203</v>
      </c>
      <c r="C106">
        <v>1</v>
      </c>
      <c r="D106" t="s">
        <v>211</v>
      </c>
      <c r="E106" s="33">
        <v>1819916294</v>
      </c>
      <c r="F106" s="33">
        <v>1819047161</v>
      </c>
      <c r="G106" s="35">
        <f t="shared" si="1"/>
        <v>0.99952243243116978</v>
      </c>
      <c r="I106" s="34">
        <v>0.99952243243116978</v>
      </c>
    </row>
    <row r="107" spans="1:9" x14ac:dyDescent="0.25">
      <c r="A107" t="s">
        <v>196</v>
      </c>
      <c r="B107" t="s">
        <v>204</v>
      </c>
      <c r="D107" t="s">
        <v>212</v>
      </c>
      <c r="E107" s="33">
        <v>132084372</v>
      </c>
      <c r="F107" s="33">
        <v>132084372</v>
      </c>
      <c r="G107" s="35">
        <f t="shared" si="1"/>
        <v>1</v>
      </c>
      <c r="I107" s="34">
        <v>1</v>
      </c>
    </row>
    <row r="108" spans="1:9" x14ac:dyDescent="0.25">
      <c r="A108" t="s">
        <v>197</v>
      </c>
      <c r="B108" t="s">
        <v>205</v>
      </c>
      <c r="D108" t="s">
        <v>213</v>
      </c>
      <c r="E108" s="33">
        <v>116322500</v>
      </c>
      <c r="F108" s="33">
        <v>116322500</v>
      </c>
      <c r="G108" s="35">
        <f t="shared" si="1"/>
        <v>1</v>
      </c>
      <c r="I108" s="34">
        <v>1</v>
      </c>
    </row>
    <row r="109" spans="1:9" x14ac:dyDescent="0.25">
      <c r="A109" t="s">
        <v>198</v>
      </c>
      <c r="B109" t="s">
        <v>206</v>
      </c>
      <c r="D109" t="s">
        <v>214</v>
      </c>
      <c r="E109" s="33">
        <v>82610500</v>
      </c>
      <c r="F109" s="33">
        <v>82610500</v>
      </c>
      <c r="G109" s="35">
        <f t="shared" si="1"/>
        <v>1</v>
      </c>
      <c r="I109" s="34">
        <v>1</v>
      </c>
    </row>
    <row r="110" spans="1:9" x14ac:dyDescent="0.25">
      <c r="A110" t="s">
        <v>199</v>
      </c>
      <c r="B110" t="s">
        <v>207</v>
      </c>
      <c r="D110" t="s">
        <v>215</v>
      </c>
      <c r="E110" s="33">
        <v>80148769</v>
      </c>
      <c r="F110" s="33">
        <v>80148769</v>
      </c>
      <c r="G110" s="35">
        <f t="shared" si="1"/>
        <v>1</v>
      </c>
      <c r="I110" s="34">
        <v>1</v>
      </c>
    </row>
    <row r="111" spans="1:9" x14ac:dyDescent="0.25">
      <c r="A111" t="s">
        <v>217</v>
      </c>
    </row>
    <row r="112" spans="1:9" x14ac:dyDescent="0.25">
      <c r="A112" t="s">
        <v>218</v>
      </c>
      <c r="B112" t="s">
        <v>224</v>
      </c>
      <c r="D112" t="s">
        <v>228</v>
      </c>
      <c r="E112" s="33">
        <v>1833561919</v>
      </c>
      <c r="F112" s="33">
        <v>1833561919</v>
      </c>
      <c r="G112" s="35">
        <f t="shared" si="1"/>
        <v>1</v>
      </c>
      <c r="I112" s="34">
        <v>1</v>
      </c>
    </row>
    <row r="113" spans="1:9" x14ac:dyDescent="0.25">
      <c r="A113" t="s">
        <v>219</v>
      </c>
      <c r="B113" t="s">
        <v>224</v>
      </c>
      <c r="D113" t="s">
        <v>228</v>
      </c>
      <c r="E113" s="33">
        <v>1519941551</v>
      </c>
      <c r="F113" s="33">
        <v>1519941551</v>
      </c>
      <c r="G113" s="35">
        <f t="shared" si="1"/>
        <v>1</v>
      </c>
      <c r="I113" s="34">
        <v>1</v>
      </c>
    </row>
    <row r="114" spans="1:9" x14ac:dyDescent="0.25">
      <c r="A114" t="s">
        <v>220</v>
      </c>
      <c r="B114" t="s">
        <v>225</v>
      </c>
      <c r="D114" t="s">
        <v>229</v>
      </c>
      <c r="E114" s="33">
        <v>1602659187</v>
      </c>
      <c r="F114" s="33">
        <v>1602659187</v>
      </c>
      <c r="G114" s="35">
        <f t="shared" si="1"/>
        <v>1</v>
      </c>
      <c r="I114" s="34">
        <v>1</v>
      </c>
    </row>
    <row r="115" spans="1:9" x14ac:dyDescent="0.25">
      <c r="A115" t="s">
        <v>221</v>
      </c>
      <c r="B115" t="s">
        <v>226</v>
      </c>
      <c r="D115" t="s">
        <v>230</v>
      </c>
      <c r="E115" s="33">
        <v>2392795328</v>
      </c>
      <c r="F115" s="33">
        <v>2392795328</v>
      </c>
      <c r="G115" s="35">
        <f t="shared" si="1"/>
        <v>1</v>
      </c>
      <c r="I115" s="34">
        <v>1</v>
      </c>
    </row>
    <row r="116" spans="1:9" x14ac:dyDescent="0.25">
      <c r="A116" t="s">
        <v>222</v>
      </c>
    </row>
    <row r="117" spans="1:9" x14ac:dyDescent="0.25">
      <c r="A117" t="s">
        <v>223</v>
      </c>
      <c r="B117" t="s">
        <v>227</v>
      </c>
      <c r="D117" t="s">
        <v>231</v>
      </c>
      <c r="E117" s="33">
        <v>3276979852</v>
      </c>
      <c r="F117" s="33">
        <v>3276979852</v>
      </c>
      <c r="G117" s="35">
        <f t="shared" si="1"/>
        <v>1</v>
      </c>
      <c r="I117" s="34">
        <v>1</v>
      </c>
    </row>
    <row r="118" spans="1:9" x14ac:dyDescent="0.25">
      <c r="A118" t="s">
        <v>232</v>
      </c>
    </row>
    <row r="119" spans="1:9" x14ac:dyDescent="0.25">
      <c r="A119" t="s">
        <v>233</v>
      </c>
      <c r="B119" t="s">
        <v>241</v>
      </c>
      <c r="D119" t="s">
        <v>250</v>
      </c>
      <c r="E119" s="33">
        <v>709887228</v>
      </c>
      <c r="F119" s="33">
        <v>837233904</v>
      </c>
      <c r="G119" s="35">
        <f t="shared" si="1"/>
        <v>1.1793900086902254</v>
      </c>
      <c r="I119" s="34">
        <v>1.1793900086902254</v>
      </c>
    </row>
    <row r="120" spans="1:9" x14ac:dyDescent="0.25">
      <c r="A120" t="s">
        <v>234</v>
      </c>
      <c r="B120" t="s">
        <v>242</v>
      </c>
      <c r="D120" t="s">
        <v>251</v>
      </c>
      <c r="E120" s="33">
        <v>1244049601</v>
      </c>
      <c r="F120" s="33">
        <v>1244000000</v>
      </c>
      <c r="G120" s="35">
        <f t="shared" si="1"/>
        <v>0.99996012940323264</v>
      </c>
      <c r="I120" s="34">
        <v>0.99996012940323264</v>
      </c>
    </row>
    <row r="121" spans="1:9" x14ac:dyDescent="0.25">
      <c r="A121" t="s">
        <v>234</v>
      </c>
      <c r="B121" t="s">
        <v>242</v>
      </c>
      <c r="D121" t="s">
        <v>252</v>
      </c>
      <c r="E121" s="33">
        <v>1304071359</v>
      </c>
      <c r="F121" s="33">
        <v>1304071359</v>
      </c>
      <c r="G121" s="35">
        <f t="shared" si="1"/>
        <v>1</v>
      </c>
      <c r="I121" s="34">
        <v>1</v>
      </c>
    </row>
    <row r="122" spans="1:9" x14ac:dyDescent="0.25">
      <c r="A122" t="s">
        <v>235</v>
      </c>
      <c r="B122" t="s">
        <v>243</v>
      </c>
      <c r="C122">
        <v>100</v>
      </c>
      <c r="D122" t="s">
        <v>253</v>
      </c>
      <c r="E122" s="33">
        <v>406408337</v>
      </c>
      <c r="F122" s="33">
        <v>406408337</v>
      </c>
      <c r="G122" s="35">
        <f t="shared" si="1"/>
        <v>1</v>
      </c>
      <c r="I122" s="34">
        <v>1</v>
      </c>
    </row>
    <row r="123" spans="1:9" x14ac:dyDescent="0.25">
      <c r="A123" t="s">
        <v>236</v>
      </c>
      <c r="C123">
        <v>100</v>
      </c>
      <c r="E123" s="33">
        <v>6045956798</v>
      </c>
      <c r="F123" s="33">
        <v>6387116173</v>
      </c>
      <c r="G123" s="35">
        <f t="shared" si="1"/>
        <v>1.0564276898427152</v>
      </c>
      <c r="I123" s="34">
        <v>1.0564276898427152</v>
      </c>
    </row>
    <row r="124" spans="1:9" x14ac:dyDescent="0.25">
      <c r="A124" t="s">
        <v>237</v>
      </c>
      <c r="C124" t="s">
        <v>248</v>
      </c>
    </row>
    <row r="125" spans="1:9" x14ac:dyDescent="0.25">
      <c r="A125" t="s">
        <v>238</v>
      </c>
      <c r="B125" t="s">
        <v>244</v>
      </c>
      <c r="C125">
        <v>0</v>
      </c>
      <c r="D125" t="s">
        <v>254</v>
      </c>
      <c r="E125" s="33">
        <v>650061187</v>
      </c>
      <c r="F125" s="33">
        <v>649807565</v>
      </c>
      <c r="G125" s="35">
        <f t="shared" si="1"/>
        <v>0.99960984903410333</v>
      </c>
      <c r="I125" s="34">
        <v>0.99960984903410333</v>
      </c>
    </row>
    <row r="126" spans="1:9" x14ac:dyDescent="0.25">
      <c r="A126" t="s">
        <v>239</v>
      </c>
      <c r="C126">
        <v>78290</v>
      </c>
      <c r="E126" s="33">
        <v>5389038278</v>
      </c>
      <c r="F126" s="33">
        <v>5261380209</v>
      </c>
      <c r="G126" s="35">
        <f t="shared" si="1"/>
        <v>0.97631153047824015</v>
      </c>
      <c r="I126" s="34">
        <v>0.97631153047824015</v>
      </c>
    </row>
    <row r="127" spans="1:9" x14ac:dyDescent="0.25">
      <c r="A127" t="s">
        <v>235</v>
      </c>
      <c r="B127" t="s">
        <v>245</v>
      </c>
      <c r="C127">
        <v>78290</v>
      </c>
      <c r="D127" t="s">
        <v>255</v>
      </c>
      <c r="E127" s="33">
        <v>324041760</v>
      </c>
      <c r="F127" s="33">
        <v>324041760</v>
      </c>
      <c r="G127" s="35">
        <f t="shared" si="1"/>
        <v>1</v>
      </c>
      <c r="I127" s="34">
        <v>1</v>
      </c>
    </row>
    <row r="128" spans="1:9" x14ac:dyDescent="0.25">
      <c r="A128" t="s">
        <v>235</v>
      </c>
      <c r="B128" t="s">
        <v>246</v>
      </c>
      <c r="C128">
        <v>78290</v>
      </c>
      <c r="D128" t="s">
        <v>256</v>
      </c>
      <c r="E128" s="33">
        <v>24849900</v>
      </c>
      <c r="F128" s="36">
        <v>248499537</v>
      </c>
      <c r="G128" s="40">
        <f t="shared" si="1"/>
        <v>10.000021609744909</v>
      </c>
      <c r="I128" s="34">
        <v>10.000021609744909</v>
      </c>
    </row>
    <row r="129" spans="1:9" x14ac:dyDescent="0.25">
      <c r="A129" t="s">
        <v>240</v>
      </c>
      <c r="B129" t="s">
        <v>247</v>
      </c>
      <c r="C129" t="s">
        <v>249</v>
      </c>
      <c r="D129" t="s">
        <v>257</v>
      </c>
      <c r="E129" s="33">
        <v>200527481</v>
      </c>
      <c r="F129" s="33">
        <v>200527481</v>
      </c>
      <c r="G129" s="35">
        <f t="shared" si="1"/>
        <v>1</v>
      </c>
      <c r="I129" s="34">
        <v>1</v>
      </c>
    </row>
    <row r="130" spans="1:9" x14ac:dyDescent="0.25">
      <c r="A130" t="s">
        <v>258</v>
      </c>
      <c r="C130">
        <v>0.7</v>
      </c>
      <c r="E130" s="33">
        <v>30102014805</v>
      </c>
      <c r="F130" s="33">
        <v>27287244001</v>
      </c>
      <c r="G130" s="35">
        <f t="shared" si="1"/>
        <v>0.90649227893102824</v>
      </c>
      <c r="I130" s="34">
        <v>0.90649227893102824</v>
      </c>
    </row>
    <row r="131" spans="1:9" x14ac:dyDescent="0.25">
      <c r="B131" t="s">
        <v>259</v>
      </c>
      <c r="D131" t="s">
        <v>260</v>
      </c>
      <c r="E131" s="33">
        <v>29778564798</v>
      </c>
      <c r="F131" s="33">
        <v>26963793994</v>
      </c>
      <c r="G131" s="35">
        <f t="shared" si="1"/>
        <v>0.90547661302370597</v>
      </c>
      <c r="I131" s="34">
        <v>0.90547661302370597</v>
      </c>
    </row>
    <row r="132" spans="1:9" x14ac:dyDescent="0.25">
      <c r="B132" t="s">
        <v>261</v>
      </c>
      <c r="D132" t="s">
        <v>262</v>
      </c>
      <c r="E132" s="33">
        <v>323450007</v>
      </c>
      <c r="F132" s="33">
        <v>323450007</v>
      </c>
      <c r="G132" s="35">
        <f t="shared" si="1"/>
        <v>1</v>
      </c>
      <c r="I132" s="34">
        <v>1</v>
      </c>
    </row>
    <row r="133" spans="1:9" x14ac:dyDescent="0.25">
      <c r="A133" t="s">
        <v>263</v>
      </c>
      <c r="C133">
        <v>0</v>
      </c>
      <c r="E133" s="33">
        <v>2398301548</v>
      </c>
      <c r="F133" s="33">
        <v>2364432492</v>
      </c>
      <c r="G133" s="35">
        <f t="shared" ref="G133:G196" si="2">F133/E133</f>
        <v>0.98587789928741687</v>
      </c>
      <c r="I133" s="34">
        <v>0.98587789928741687</v>
      </c>
    </row>
    <row r="134" spans="1:9" x14ac:dyDescent="0.25">
      <c r="B134" t="s">
        <v>264</v>
      </c>
      <c r="D134" t="s">
        <v>265</v>
      </c>
      <c r="E134" s="33">
        <v>2338911408</v>
      </c>
      <c r="F134" s="33">
        <v>2305042352</v>
      </c>
      <c r="G134" s="35">
        <f t="shared" si="2"/>
        <v>0.98551930787794939</v>
      </c>
      <c r="I134" s="34">
        <v>0.98551930787794939</v>
      </c>
    </row>
    <row r="135" spans="1:9" x14ac:dyDescent="0.25">
      <c r="B135" t="s">
        <v>266</v>
      </c>
      <c r="D135" t="s">
        <v>267</v>
      </c>
      <c r="E135" s="33">
        <v>59390140</v>
      </c>
      <c r="F135" s="33">
        <v>59390140</v>
      </c>
      <c r="G135" s="35">
        <f t="shared" si="2"/>
        <v>1</v>
      </c>
      <c r="I135" s="34">
        <v>1</v>
      </c>
    </row>
    <row r="136" spans="1:9" x14ac:dyDescent="0.25">
      <c r="A136" t="s">
        <v>268</v>
      </c>
      <c r="C136">
        <v>1</v>
      </c>
      <c r="E136" s="33">
        <v>4349334911</v>
      </c>
      <c r="F136" s="33">
        <v>4218040487</v>
      </c>
      <c r="G136" s="35">
        <f t="shared" si="2"/>
        <v>0.96981275834428382</v>
      </c>
      <c r="I136" s="34">
        <v>0.96981275834428382</v>
      </c>
    </row>
    <row r="137" spans="1:9" x14ac:dyDescent="0.25">
      <c r="B137" t="s">
        <v>269</v>
      </c>
      <c r="D137" t="s">
        <v>270</v>
      </c>
      <c r="E137" s="33">
        <v>83200000</v>
      </c>
      <c r="F137" s="33">
        <v>83200000</v>
      </c>
      <c r="G137" s="35">
        <f t="shared" si="2"/>
        <v>1</v>
      </c>
      <c r="I137" s="34">
        <v>1</v>
      </c>
    </row>
    <row r="138" spans="1:9" x14ac:dyDescent="0.25">
      <c r="B138" t="s">
        <v>271</v>
      </c>
      <c r="D138" t="s">
        <v>272</v>
      </c>
      <c r="E138" s="33">
        <v>981646328</v>
      </c>
      <c r="F138" s="33">
        <v>981642449</v>
      </c>
      <c r="G138" s="35">
        <f t="shared" si="2"/>
        <v>0.99999604847500634</v>
      </c>
      <c r="I138" s="34">
        <v>0.99999604847500634</v>
      </c>
    </row>
    <row r="139" spans="1:9" x14ac:dyDescent="0.25">
      <c r="B139" t="s">
        <v>273</v>
      </c>
      <c r="D139" t="s">
        <v>274</v>
      </c>
      <c r="E139" s="33">
        <v>534037777</v>
      </c>
      <c r="F139" s="33">
        <v>509946799</v>
      </c>
      <c r="G139" s="35">
        <f t="shared" si="2"/>
        <v>0.95488900029632173</v>
      </c>
      <c r="I139" s="34">
        <v>0.95488900029632173</v>
      </c>
    </row>
    <row r="140" spans="1:9" x14ac:dyDescent="0.25">
      <c r="B140" t="s">
        <v>275</v>
      </c>
      <c r="D140" t="s">
        <v>276</v>
      </c>
      <c r="E140" s="33">
        <v>393444649</v>
      </c>
      <c r="F140" s="33">
        <v>390795988</v>
      </c>
      <c r="G140" s="35">
        <f t="shared" si="2"/>
        <v>0.99326802129160485</v>
      </c>
      <c r="I140" s="34">
        <v>0.99326802129160485</v>
      </c>
    </row>
    <row r="141" spans="1:9" x14ac:dyDescent="0.25">
      <c r="B141" t="s">
        <v>277</v>
      </c>
      <c r="D141" t="s">
        <v>278</v>
      </c>
      <c r="E141" s="33">
        <v>449371104</v>
      </c>
      <c r="F141" s="33">
        <v>449371104</v>
      </c>
      <c r="G141" s="35">
        <f t="shared" si="2"/>
        <v>1</v>
      </c>
      <c r="I141" s="34">
        <v>1</v>
      </c>
    </row>
    <row r="142" spans="1:9" x14ac:dyDescent="0.25">
      <c r="B142" t="s">
        <v>279</v>
      </c>
      <c r="D142" t="s">
        <v>280</v>
      </c>
      <c r="E142" s="33">
        <v>1479235053</v>
      </c>
      <c r="F142" s="33">
        <v>1374684147</v>
      </c>
      <c r="G142" s="35">
        <f t="shared" si="2"/>
        <v>0.92932096505693063</v>
      </c>
      <c r="I142" s="34">
        <v>0.92932096505693063</v>
      </c>
    </row>
    <row r="143" spans="1:9" x14ac:dyDescent="0.25">
      <c r="B143" t="s">
        <v>281</v>
      </c>
      <c r="D143" t="s">
        <v>373</v>
      </c>
      <c r="E143" s="33">
        <v>428400000</v>
      </c>
      <c r="F143" s="33">
        <v>428400000</v>
      </c>
      <c r="G143" s="35">
        <f t="shared" si="2"/>
        <v>1</v>
      </c>
      <c r="I143" s="34">
        <v>1</v>
      </c>
    </row>
    <row r="144" spans="1:9" x14ac:dyDescent="0.25">
      <c r="A144" t="s">
        <v>282</v>
      </c>
      <c r="C144">
        <v>0</v>
      </c>
      <c r="E144" s="33">
        <v>1373250681</v>
      </c>
      <c r="F144" s="33">
        <v>1369398947</v>
      </c>
      <c r="G144" s="35">
        <f t="shared" si="2"/>
        <v>0.99719517051526585</v>
      </c>
      <c r="I144" s="34">
        <v>0.99719517051526585</v>
      </c>
    </row>
    <row r="145" spans="1:9" x14ac:dyDescent="0.25">
      <c r="B145" t="s">
        <v>283</v>
      </c>
      <c r="D145" t="s">
        <v>284</v>
      </c>
      <c r="E145" s="33">
        <v>33474871</v>
      </c>
      <c r="F145" s="33">
        <v>33474871</v>
      </c>
      <c r="G145" s="35">
        <f t="shared" si="2"/>
        <v>1</v>
      </c>
      <c r="I145" s="34">
        <v>1</v>
      </c>
    </row>
    <row r="146" spans="1:9" x14ac:dyDescent="0.25">
      <c r="B146" t="s">
        <v>285</v>
      </c>
      <c r="D146" t="s">
        <v>286</v>
      </c>
      <c r="E146" s="33">
        <v>1333600841</v>
      </c>
      <c r="F146" s="33">
        <v>1332494222</v>
      </c>
      <c r="G146" s="35">
        <f t="shared" si="2"/>
        <v>0.99917020223294839</v>
      </c>
      <c r="I146" s="34">
        <v>0.99917020223294839</v>
      </c>
    </row>
    <row r="147" spans="1:9" x14ac:dyDescent="0.25">
      <c r="B147" t="s">
        <v>287</v>
      </c>
      <c r="D147" t="s">
        <v>288</v>
      </c>
      <c r="E147" s="33">
        <v>6174969</v>
      </c>
      <c r="F147" s="33">
        <v>3429854</v>
      </c>
      <c r="G147" s="35">
        <f t="shared" si="2"/>
        <v>0.55544473178731746</v>
      </c>
      <c r="I147" s="34">
        <v>0.55544473178731746</v>
      </c>
    </row>
    <row r="148" spans="1:9" x14ac:dyDescent="0.25">
      <c r="A148" t="s">
        <v>289</v>
      </c>
      <c r="C148">
        <v>1188000</v>
      </c>
      <c r="E148" s="33">
        <v>6378707461</v>
      </c>
      <c r="F148" s="33">
        <v>5797589999</v>
      </c>
      <c r="G148" s="35">
        <f t="shared" si="2"/>
        <v>0.90889730160020576</v>
      </c>
      <c r="I148" s="34">
        <v>0.90889730160020576</v>
      </c>
    </row>
    <row r="149" spans="1:9" x14ac:dyDescent="0.25">
      <c r="B149" t="s">
        <v>290</v>
      </c>
      <c r="D149" t="s">
        <v>291</v>
      </c>
      <c r="E149" s="33">
        <v>2036260410</v>
      </c>
      <c r="F149" s="33">
        <v>2003090814</v>
      </c>
      <c r="G149" s="35">
        <f t="shared" si="2"/>
        <v>0.98371053336935421</v>
      </c>
      <c r="I149" s="34">
        <v>0.98371053336935421</v>
      </c>
    </row>
    <row r="150" spans="1:9" x14ac:dyDescent="0.25">
      <c r="B150" t="s">
        <v>292</v>
      </c>
      <c r="D150" t="s">
        <v>293</v>
      </c>
      <c r="E150" s="33">
        <v>1410854626</v>
      </c>
      <c r="F150" s="33">
        <v>928661962</v>
      </c>
      <c r="G150" s="35">
        <f t="shared" si="2"/>
        <v>0.65822654218663634</v>
      </c>
      <c r="I150" s="34">
        <v>0.65822654218663634</v>
      </c>
    </row>
    <row r="151" spans="1:9" x14ac:dyDescent="0.25">
      <c r="B151" t="s">
        <v>294</v>
      </c>
      <c r="D151" t="s">
        <v>295</v>
      </c>
      <c r="E151" s="33">
        <v>1363571307</v>
      </c>
      <c r="F151" s="33">
        <v>1353511267</v>
      </c>
      <c r="G151" s="35">
        <f t="shared" si="2"/>
        <v>0.99262228535584751</v>
      </c>
      <c r="I151" s="34">
        <v>0.99262228535584751</v>
      </c>
    </row>
    <row r="152" spans="1:9" x14ac:dyDescent="0.25">
      <c r="B152" t="s">
        <v>296</v>
      </c>
      <c r="D152" t="s">
        <v>297</v>
      </c>
      <c r="E152" s="33">
        <v>336657620</v>
      </c>
      <c r="F152" s="33">
        <v>348417683</v>
      </c>
      <c r="G152" s="35">
        <f t="shared" si="2"/>
        <v>1.0349318188609544</v>
      </c>
      <c r="I152" s="34">
        <v>1.0349318188609544</v>
      </c>
    </row>
    <row r="153" spans="1:9" x14ac:dyDescent="0.25">
      <c r="B153" t="s">
        <v>298</v>
      </c>
      <c r="D153" t="s">
        <v>299</v>
      </c>
      <c r="E153" s="33">
        <v>523635014</v>
      </c>
      <c r="F153" s="33">
        <v>473045106</v>
      </c>
      <c r="G153" s="35">
        <f t="shared" si="2"/>
        <v>0.90338707945912877</v>
      </c>
      <c r="I153" s="34">
        <v>0.90338707945912877</v>
      </c>
    </row>
    <row r="154" spans="1:9" x14ac:dyDescent="0.25">
      <c r="B154" t="s">
        <v>300</v>
      </c>
      <c r="D154" t="s">
        <v>301</v>
      </c>
      <c r="E154" s="33">
        <v>588222481</v>
      </c>
      <c r="F154" s="33">
        <v>573922759</v>
      </c>
      <c r="G154" s="35">
        <f t="shared" si="2"/>
        <v>0.97568994307104695</v>
      </c>
      <c r="I154" s="34">
        <v>0.97568994307104695</v>
      </c>
    </row>
    <row r="155" spans="1:9" x14ac:dyDescent="0.25">
      <c r="B155" t="s">
        <v>302</v>
      </c>
      <c r="D155" t="s">
        <v>303</v>
      </c>
      <c r="E155" s="33">
        <v>119506003</v>
      </c>
      <c r="F155" s="33">
        <v>116940408</v>
      </c>
      <c r="G155" s="35">
        <f t="shared" si="2"/>
        <v>0.97853166422108517</v>
      </c>
      <c r="I155" s="34">
        <v>0.97853166422108517</v>
      </c>
    </row>
    <row r="156" spans="1:9" x14ac:dyDescent="0.25">
      <c r="A156" t="s">
        <v>304</v>
      </c>
      <c r="C156">
        <v>73</v>
      </c>
      <c r="E156" s="33">
        <v>3644183625</v>
      </c>
      <c r="F156" s="33">
        <v>3166066692</v>
      </c>
      <c r="G156" s="35">
        <f t="shared" si="2"/>
        <v>0.86879998863943086</v>
      </c>
      <c r="I156" s="34">
        <v>0.86879998863943086</v>
      </c>
    </row>
    <row r="157" spans="1:9" x14ac:dyDescent="0.25">
      <c r="B157" t="s">
        <v>305</v>
      </c>
      <c r="D157" t="s">
        <v>306</v>
      </c>
      <c r="E157" s="33">
        <v>900577734</v>
      </c>
      <c r="F157" s="33">
        <v>837070674</v>
      </c>
      <c r="G157" s="35">
        <f t="shared" si="2"/>
        <v>0.9294818674697547</v>
      </c>
      <c r="I157" s="34">
        <v>0.9294818674697547</v>
      </c>
    </row>
    <row r="158" spans="1:9" x14ac:dyDescent="0.25">
      <c r="B158" t="s">
        <v>307</v>
      </c>
      <c r="D158" t="s">
        <v>308</v>
      </c>
      <c r="E158" s="33">
        <v>207689519</v>
      </c>
      <c r="F158" s="33">
        <v>142933188</v>
      </c>
      <c r="G158" s="35">
        <f t="shared" si="2"/>
        <v>0.68820607167952463</v>
      </c>
      <c r="I158" s="34">
        <v>0.68820607167952463</v>
      </c>
    </row>
    <row r="159" spans="1:9" x14ac:dyDescent="0.25">
      <c r="B159" t="s">
        <v>309</v>
      </c>
      <c r="D159" t="s">
        <v>310</v>
      </c>
      <c r="E159" s="33">
        <v>717535858</v>
      </c>
      <c r="F159" s="33">
        <v>524615564</v>
      </c>
      <c r="G159" s="35">
        <f t="shared" si="2"/>
        <v>0.7311349783441764</v>
      </c>
      <c r="I159" s="34">
        <v>0.7311349783441764</v>
      </c>
    </row>
    <row r="160" spans="1:9" x14ac:dyDescent="0.25">
      <c r="B160" t="s">
        <v>311</v>
      </c>
      <c r="D160" t="s">
        <v>312</v>
      </c>
      <c r="E160" s="33">
        <v>880284838</v>
      </c>
      <c r="F160" s="33">
        <v>846400456</v>
      </c>
      <c r="G160" s="35">
        <f t="shared" si="2"/>
        <v>0.96150747969602079</v>
      </c>
      <c r="I160" s="34">
        <v>0.96150747969602079</v>
      </c>
    </row>
    <row r="161" spans="1:9" x14ac:dyDescent="0.25">
      <c r="B161" t="s">
        <v>313</v>
      </c>
      <c r="D161" t="s">
        <v>314</v>
      </c>
      <c r="E161" s="33">
        <v>346780823</v>
      </c>
      <c r="F161" s="33">
        <v>336133743</v>
      </c>
      <c r="G161" s="35">
        <f t="shared" si="2"/>
        <v>0.96929737951512962</v>
      </c>
      <c r="I161" s="34">
        <v>0.96929737951512962</v>
      </c>
    </row>
    <row r="162" spans="1:9" x14ac:dyDescent="0.25">
      <c r="B162" t="s">
        <v>315</v>
      </c>
      <c r="D162" t="s">
        <v>316</v>
      </c>
      <c r="E162" s="33">
        <v>231944969</v>
      </c>
      <c r="F162" s="33">
        <v>150858262</v>
      </c>
      <c r="G162" s="35">
        <f t="shared" si="2"/>
        <v>0.65040540715500494</v>
      </c>
      <c r="I162" s="34">
        <v>0.65040540715500494</v>
      </c>
    </row>
    <row r="163" spans="1:9" x14ac:dyDescent="0.25">
      <c r="B163" t="s">
        <v>317</v>
      </c>
      <c r="D163" t="s">
        <v>318</v>
      </c>
      <c r="E163" s="33">
        <v>332195512</v>
      </c>
      <c r="F163" s="33">
        <v>307108879</v>
      </c>
      <c r="G163" s="35">
        <f t="shared" si="2"/>
        <v>0.92448232413206111</v>
      </c>
      <c r="I163" s="34">
        <v>0.92448232413206111</v>
      </c>
    </row>
    <row r="164" spans="1:9" x14ac:dyDescent="0.25">
      <c r="B164" t="s">
        <v>319</v>
      </c>
      <c r="D164" t="s">
        <v>320</v>
      </c>
      <c r="E164" s="33">
        <v>27174372</v>
      </c>
      <c r="F164" s="33">
        <v>20945926</v>
      </c>
      <c r="G164" s="35">
        <f t="shared" si="2"/>
        <v>0.77079705834600332</v>
      </c>
      <c r="I164" s="34">
        <v>0.77079705834600332</v>
      </c>
    </row>
    <row r="165" spans="1:9" x14ac:dyDescent="0.25">
      <c r="A165" t="s">
        <v>321</v>
      </c>
      <c r="C165">
        <v>0</v>
      </c>
      <c r="E165" s="33">
        <v>7386880181</v>
      </c>
      <c r="F165" s="33">
        <v>5497000592</v>
      </c>
      <c r="G165" s="35">
        <f t="shared" si="2"/>
        <v>0.74415727036415025</v>
      </c>
      <c r="I165" s="34">
        <v>0.74415727036415025</v>
      </c>
    </row>
    <row r="166" spans="1:9" x14ac:dyDescent="0.25">
      <c r="B166" t="s">
        <v>322</v>
      </c>
      <c r="D166" t="s">
        <v>323</v>
      </c>
      <c r="E166" s="33">
        <v>741247099</v>
      </c>
      <c r="F166" s="33">
        <v>721311682</v>
      </c>
      <c r="G166" s="35">
        <f t="shared" si="2"/>
        <v>0.97310557164150202</v>
      </c>
      <c r="I166" s="34">
        <v>0.97310557164150202</v>
      </c>
    </row>
    <row r="167" spans="1:9" x14ac:dyDescent="0.25">
      <c r="B167" t="s">
        <v>324</v>
      </c>
      <c r="D167" t="s">
        <v>325</v>
      </c>
      <c r="E167" s="33">
        <v>504011606</v>
      </c>
      <c r="F167" s="33">
        <v>504011601</v>
      </c>
      <c r="G167" s="35">
        <f t="shared" si="2"/>
        <v>0.9999999900795935</v>
      </c>
      <c r="I167" s="34">
        <v>0.9999999900795935</v>
      </c>
    </row>
    <row r="168" spans="1:9" x14ac:dyDescent="0.25">
      <c r="B168" t="s">
        <v>326</v>
      </c>
      <c r="D168" t="s">
        <v>327</v>
      </c>
      <c r="E168" s="33">
        <v>5244478866</v>
      </c>
      <c r="F168" s="33">
        <v>3374534699</v>
      </c>
      <c r="G168" s="35">
        <f t="shared" si="2"/>
        <v>0.64344518973603582</v>
      </c>
      <c r="I168" s="34">
        <v>0.64344518973603582</v>
      </c>
    </row>
    <row r="169" spans="1:9" x14ac:dyDescent="0.25">
      <c r="B169" t="s">
        <v>328</v>
      </c>
      <c r="D169" t="s">
        <v>329</v>
      </c>
      <c r="E169" s="33">
        <v>364088592</v>
      </c>
      <c r="F169" s="33">
        <v>364088592</v>
      </c>
      <c r="G169" s="35">
        <f t="shared" si="2"/>
        <v>1</v>
      </c>
      <c r="I169" s="34">
        <v>1</v>
      </c>
    </row>
    <row r="170" spans="1:9" x14ac:dyDescent="0.25">
      <c r="B170" t="s">
        <v>330</v>
      </c>
      <c r="D170" t="s">
        <v>331</v>
      </c>
      <c r="E170" s="33">
        <v>533054018</v>
      </c>
      <c r="F170" s="33">
        <v>533054018</v>
      </c>
      <c r="G170" s="35">
        <f t="shared" si="2"/>
        <v>1</v>
      </c>
      <c r="I170" s="34">
        <v>1</v>
      </c>
    </row>
    <row r="171" spans="1:9" x14ac:dyDescent="0.25">
      <c r="A171" t="s">
        <v>332</v>
      </c>
      <c r="C171">
        <v>10000</v>
      </c>
      <c r="E171" s="33">
        <v>2598925628</v>
      </c>
      <c r="F171" s="33">
        <v>2596429575</v>
      </c>
      <c r="G171" s="35">
        <f t="shared" si="2"/>
        <v>0.9990395827517693</v>
      </c>
      <c r="I171" s="34">
        <v>0.9990395827517693</v>
      </c>
    </row>
    <row r="172" spans="1:9" x14ac:dyDescent="0.25">
      <c r="B172" t="s">
        <v>333</v>
      </c>
      <c r="D172" t="s">
        <v>334</v>
      </c>
      <c r="E172" s="33">
        <v>2598925628</v>
      </c>
      <c r="F172" s="33">
        <v>2596429575</v>
      </c>
      <c r="G172" s="35">
        <f t="shared" si="2"/>
        <v>0.9990395827517693</v>
      </c>
      <c r="I172" s="34">
        <v>0.9990395827517693</v>
      </c>
    </row>
    <row r="173" spans="1:9" x14ac:dyDescent="0.25">
      <c r="A173" t="s">
        <v>335</v>
      </c>
      <c r="C173">
        <v>0</v>
      </c>
      <c r="E173" s="33">
        <v>607037030</v>
      </c>
      <c r="F173" s="33">
        <v>591082165</v>
      </c>
      <c r="G173" s="35">
        <f t="shared" si="2"/>
        <v>0.97371681757206807</v>
      </c>
      <c r="I173" s="34">
        <v>0.97371681757206807</v>
      </c>
    </row>
    <row r="174" spans="1:9" x14ac:dyDescent="0.25">
      <c r="B174" t="s">
        <v>336</v>
      </c>
      <c r="D174" t="s">
        <v>337</v>
      </c>
      <c r="E174" s="33">
        <v>110127030</v>
      </c>
      <c r="F174" s="33">
        <v>106872743</v>
      </c>
      <c r="G174" s="35">
        <f t="shared" si="2"/>
        <v>0.97044969795335445</v>
      </c>
      <c r="I174" s="34">
        <v>0.97044969795335445</v>
      </c>
    </row>
    <row r="175" spans="1:9" x14ac:dyDescent="0.25">
      <c r="B175" t="s">
        <v>338</v>
      </c>
      <c r="D175" t="s">
        <v>339</v>
      </c>
      <c r="E175" s="33">
        <v>366230000</v>
      </c>
      <c r="F175" s="33">
        <v>362238121</v>
      </c>
      <c r="G175" s="35">
        <f t="shared" si="2"/>
        <v>0.98910007645468689</v>
      </c>
      <c r="I175" s="34">
        <v>0.98910007645468689</v>
      </c>
    </row>
    <row r="176" spans="1:9" x14ac:dyDescent="0.25">
      <c r="B176" t="s">
        <v>340</v>
      </c>
      <c r="D176" t="s">
        <v>341</v>
      </c>
      <c r="E176" s="33">
        <v>66480000</v>
      </c>
      <c r="F176" s="33">
        <v>62427544</v>
      </c>
      <c r="G176" s="35">
        <f t="shared" si="2"/>
        <v>0.93904247894103487</v>
      </c>
      <c r="I176" s="34">
        <v>0.93904247894103487</v>
      </c>
    </row>
    <row r="177" spans="1:9" x14ac:dyDescent="0.25">
      <c r="B177" t="s">
        <v>342</v>
      </c>
      <c r="D177" t="s">
        <v>343</v>
      </c>
      <c r="E177" s="33">
        <v>64200000</v>
      </c>
      <c r="F177" s="33">
        <v>59543757</v>
      </c>
      <c r="G177" s="35">
        <f t="shared" si="2"/>
        <v>0.92747285046728967</v>
      </c>
      <c r="I177" s="34">
        <v>0.92747285046728967</v>
      </c>
    </row>
    <row r="178" spans="1:9" x14ac:dyDescent="0.25">
      <c r="A178" t="s">
        <v>344</v>
      </c>
      <c r="C178">
        <v>25119</v>
      </c>
      <c r="E178" s="33">
        <v>2078743474</v>
      </c>
      <c r="F178" s="33">
        <v>1995801840</v>
      </c>
      <c r="G178" s="35">
        <f t="shared" si="2"/>
        <v>0.96010011093846015</v>
      </c>
      <c r="I178" s="34">
        <v>0.96010011093846015</v>
      </c>
    </row>
    <row r="179" spans="1:9" x14ac:dyDescent="0.25">
      <c r="B179" t="s">
        <v>345</v>
      </c>
      <c r="D179" t="s">
        <v>346</v>
      </c>
      <c r="E179" s="33">
        <v>99275253</v>
      </c>
      <c r="F179" s="33">
        <v>99153777</v>
      </c>
      <c r="G179" s="35">
        <f t="shared" si="2"/>
        <v>0.99877637179126599</v>
      </c>
      <c r="I179" s="34">
        <v>0.99877637179126599</v>
      </c>
    </row>
    <row r="180" spans="1:9" x14ac:dyDescent="0.25">
      <c r="B180" t="s">
        <v>347</v>
      </c>
      <c r="D180" t="s">
        <v>348</v>
      </c>
      <c r="E180" s="33">
        <v>180675282</v>
      </c>
      <c r="F180" s="33">
        <v>178506080</v>
      </c>
      <c r="G180" s="35">
        <f t="shared" si="2"/>
        <v>0.98799391938959313</v>
      </c>
      <c r="I180" s="34">
        <v>0.98799391938959313</v>
      </c>
    </row>
    <row r="181" spans="1:9" x14ac:dyDescent="0.25">
      <c r="B181" t="s">
        <v>349</v>
      </c>
      <c r="D181" t="s">
        <v>350</v>
      </c>
      <c r="E181" s="33">
        <v>47728889</v>
      </c>
      <c r="F181" s="33">
        <v>47728889</v>
      </c>
      <c r="G181" s="35">
        <f t="shared" si="2"/>
        <v>1</v>
      </c>
      <c r="I181" s="34">
        <v>1</v>
      </c>
    </row>
    <row r="182" spans="1:9" x14ac:dyDescent="0.25">
      <c r="B182" t="s">
        <v>351</v>
      </c>
      <c r="D182" t="s">
        <v>352</v>
      </c>
      <c r="E182" s="33">
        <v>238769749</v>
      </c>
      <c r="F182" s="33">
        <v>183865987</v>
      </c>
      <c r="G182" s="35">
        <f t="shared" si="2"/>
        <v>0.77005561956678192</v>
      </c>
      <c r="I182" s="34">
        <v>0.77005561956678192</v>
      </c>
    </row>
    <row r="183" spans="1:9" x14ac:dyDescent="0.25">
      <c r="B183" t="s">
        <v>353</v>
      </c>
      <c r="D183" t="s">
        <v>354</v>
      </c>
      <c r="E183" s="33">
        <v>168047624</v>
      </c>
      <c r="F183" s="33">
        <v>168047620</v>
      </c>
      <c r="G183" s="35">
        <f t="shared" si="2"/>
        <v>0.99999997619722369</v>
      </c>
      <c r="I183" s="34">
        <v>0.99999997619722369</v>
      </c>
    </row>
    <row r="184" spans="1:9" x14ac:dyDescent="0.25">
      <c r="B184" t="s">
        <v>355</v>
      </c>
      <c r="D184" t="s">
        <v>356</v>
      </c>
      <c r="E184" s="33">
        <v>313377504</v>
      </c>
      <c r="F184" s="33">
        <v>313377504</v>
      </c>
      <c r="G184" s="35">
        <f t="shared" si="2"/>
        <v>1</v>
      </c>
      <c r="I184" s="34">
        <v>1</v>
      </c>
    </row>
    <row r="185" spans="1:9" x14ac:dyDescent="0.25">
      <c r="B185" t="s">
        <v>357</v>
      </c>
      <c r="D185" t="s">
        <v>358</v>
      </c>
      <c r="E185" s="33">
        <v>58752252</v>
      </c>
      <c r="F185" s="33">
        <v>58752252</v>
      </c>
      <c r="G185" s="35">
        <f t="shared" si="2"/>
        <v>1</v>
      </c>
      <c r="I185" s="34">
        <v>1</v>
      </c>
    </row>
    <row r="186" spans="1:9" x14ac:dyDescent="0.25">
      <c r="B186" t="s">
        <v>359</v>
      </c>
      <c r="D186" t="s">
        <v>360</v>
      </c>
      <c r="E186" s="33">
        <v>29637228</v>
      </c>
      <c r="F186" s="33">
        <v>29637228</v>
      </c>
      <c r="G186" s="35">
        <f t="shared" si="2"/>
        <v>1</v>
      </c>
      <c r="I186" s="34">
        <v>1</v>
      </c>
    </row>
    <row r="187" spans="1:9" x14ac:dyDescent="0.25">
      <c r="B187" t="s">
        <v>361</v>
      </c>
      <c r="D187" t="s">
        <v>362</v>
      </c>
      <c r="E187" s="33">
        <v>49891634</v>
      </c>
      <c r="F187" s="33">
        <v>49891634</v>
      </c>
      <c r="G187" s="35">
        <f t="shared" si="2"/>
        <v>1</v>
      </c>
      <c r="I187" s="34">
        <v>1</v>
      </c>
    </row>
    <row r="188" spans="1:9" x14ac:dyDescent="0.25">
      <c r="B188" t="s">
        <v>363</v>
      </c>
      <c r="D188" t="s">
        <v>364</v>
      </c>
      <c r="E188" s="33">
        <v>213338152</v>
      </c>
      <c r="F188" s="33">
        <v>213338152</v>
      </c>
      <c r="G188" s="35">
        <f t="shared" si="2"/>
        <v>1</v>
      </c>
      <c r="I188" s="34">
        <v>1</v>
      </c>
    </row>
    <row r="189" spans="1:9" x14ac:dyDescent="0.25">
      <c r="B189" t="s">
        <v>365</v>
      </c>
      <c r="D189" t="s">
        <v>366</v>
      </c>
      <c r="E189" s="33">
        <v>38117217</v>
      </c>
      <c r="F189" s="33">
        <v>38117217</v>
      </c>
      <c r="G189" s="35">
        <f t="shared" si="2"/>
        <v>1</v>
      </c>
      <c r="I189" s="34">
        <v>1</v>
      </c>
    </row>
    <row r="190" spans="1:9" x14ac:dyDescent="0.25">
      <c r="B190" t="s">
        <v>367</v>
      </c>
      <c r="D190" t="s">
        <v>368</v>
      </c>
      <c r="E190" s="33">
        <v>46567990</v>
      </c>
      <c r="F190" s="33">
        <v>46567990</v>
      </c>
      <c r="G190" s="35">
        <f t="shared" si="2"/>
        <v>1</v>
      </c>
      <c r="I190" s="34">
        <v>1</v>
      </c>
    </row>
    <row r="191" spans="1:9" x14ac:dyDescent="0.25">
      <c r="B191" t="s">
        <v>369</v>
      </c>
      <c r="D191" t="s">
        <v>370</v>
      </c>
      <c r="E191" s="33">
        <v>281928361</v>
      </c>
      <c r="F191" s="33">
        <v>263042031</v>
      </c>
      <c r="G191" s="35">
        <f t="shared" si="2"/>
        <v>0.93301018055434304</v>
      </c>
      <c r="I191" s="34">
        <v>0.93301018055434304</v>
      </c>
    </row>
    <row r="192" spans="1:9" x14ac:dyDescent="0.25">
      <c r="B192" t="s">
        <v>371</v>
      </c>
      <c r="D192" t="s">
        <v>372</v>
      </c>
      <c r="E192" s="33">
        <v>312636339</v>
      </c>
      <c r="F192" s="33">
        <v>305775479</v>
      </c>
      <c r="G192" s="35">
        <f t="shared" si="2"/>
        <v>0.97805482234744312</v>
      </c>
      <c r="I192" s="34">
        <v>0.97805482234744312</v>
      </c>
    </row>
    <row r="193" spans="1:9" x14ac:dyDescent="0.25">
      <c r="A193" t="s">
        <v>35</v>
      </c>
    </row>
    <row r="194" spans="1:9" x14ac:dyDescent="0.25">
      <c r="A194" t="s">
        <v>374</v>
      </c>
      <c r="B194" t="s">
        <v>375</v>
      </c>
      <c r="C194">
        <v>20</v>
      </c>
      <c r="D194" t="s">
        <v>376</v>
      </c>
      <c r="E194" s="33">
        <v>168029920</v>
      </c>
      <c r="F194" s="33">
        <v>166225552</v>
      </c>
      <c r="G194" s="35">
        <f t="shared" si="2"/>
        <v>0.98926162673885698</v>
      </c>
      <c r="I194" s="34">
        <v>0.98926162673885698</v>
      </c>
    </row>
    <row r="195" spans="1:9" x14ac:dyDescent="0.25">
      <c r="A195" t="s">
        <v>377</v>
      </c>
      <c r="B195" t="s">
        <v>378</v>
      </c>
      <c r="C195">
        <v>0</v>
      </c>
      <c r="D195" t="s">
        <v>379</v>
      </c>
      <c r="E195" s="33">
        <v>150000000</v>
      </c>
      <c r="F195" s="33">
        <v>1E-3</v>
      </c>
      <c r="G195" s="35">
        <f t="shared" si="2"/>
        <v>6.6666666666666671E-12</v>
      </c>
      <c r="I195" s="34">
        <v>6.6666666666666671E-12</v>
      </c>
    </row>
    <row r="196" spans="1:9" x14ac:dyDescent="0.25">
      <c r="A196" t="s">
        <v>380</v>
      </c>
      <c r="B196" t="s">
        <v>381</v>
      </c>
      <c r="C196">
        <v>0</v>
      </c>
      <c r="D196" t="s">
        <v>382</v>
      </c>
      <c r="E196" s="33">
        <v>100000000</v>
      </c>
      <c r="F196" s="33">
        <v>1E-3</v>
      </c>
      <c r="G196" s="35">
        <f t="shared" si="2"/>
        <v>1.0000000000000001E-11</v>
      </c>
      <c r="I196" s="34">
        <v>1.0000000000000001E-11</v>
      </c>
    </row>
    <row r="197" spans="1:9" x14ac:dyDescent="0.25">
      <c r="A197" t="s">
        <v>383</v>
      </c>
      <c r="B197" t="s">
        <v>384</v>
      </c>
      <c r="C197">
        <v>0</v>
      </c>
      <c r="D197" t="s">
        <v>385</v>
      </c>
      <c r="E197" s="33">
        <v>3140474178</v>
      </c>
      <c r="F197" s="33">
        <v>2660977364</v>
      </c>
      <c r="G197" s="35">
        <f t="shared" ref="G197:G260" si="3">F197/E197</f>
        <v>0.84731706525115713</v>
      </c>
      <c r="I197" s="34">
        <v>0.84731706525115713</v>
      </c>
    </row>
    <row r="198" spans="1:9" x14ac:dyDescent="0.25">
      <c r="A198" t="s">
        <v>386</v>
      </c>
      <c r="B198" t="s">
        <v>387</v>
      </c>
      <c r="C198">
        <v>5</v>
      </c>
      <c r="D198" t="s">
        <v>388</v>
      </c>
      <c r="E198" s="33">
        <v>227180000</v>
      </c>
      <c r="F198" s="33">
        <v>211014784</v>
      </c>
      <c r="G198" s="35">
        <f t="shared" si="3"/>
        <v>0.92884401795932736</v>
      </c>
      <c r="I198" s="34">
        <v>0.92884401795932736</v>
      </c>
    </row>
    <row r="199" spans="1:9" x14ac:dyDescent="0.25">
      <c r="A199" t="s">
        <v>389</v>
      </c>
      <c r="B199" t="s">
        <v>390</v>
      </c>
      <c r="C199">
        <v>0</v>
      </c>
      <c r="D199" t="s">
        <v>391</v>
      </c>
      <c r="E199" s="33">
        <v>899608000</v>
      </c>
      <c r="F199" s="33">
        <v>806848833</v>
      </c>
      <c r="G199" s="35">
        <f t="shared" si="3"/>
        <v>0.89688934847177881</v>
      </c>
      <c r="I199" s="34">
        <v>0.89688934847177881</v>
      </c>
    </row>
    <row r="200" spans="1:9" x14ac:dyDescent="0.25">
      <c r="A200" t="s">
        <v>392</v>
      </c>
      <c r="B200" t="s">
        <v>393</v>
      </c>
      <c r="C200">
        <v>405530</v>
      </c>
      <c r="D200" t="s">
        <v>394</v>
      </c>
      <c r="E200" s="33">
        <v>160243200</v>
      </c>
      <c r="F200" s="33">
        <v>154500000</v>
      </c>
      <c r="G200" s="35">
        <f t="shared" si="3"/>
        <v>0.96415947759405707</v>
      </c>
      <c r="I200" s="34">
        <v>0.96415947759405707</v>
      </c>
    </row>
    <row r="201" spans="1:9" x14ac:dyDescent="0.25">
      <c r="A201" t="s">
        <v>395</v>
      </c>
      <c r="B201" t="s">
        <v>396</v>
      </c>
      <c r="C201">
        <v>0</v>
      </c>
      <c r="D201" t="s">
        <v>397</v>
      </c>
      <c r="E201" s="33">
        <v>2450386821</v>
      </c>
      <c r="F201" s="33">
        <v>365985118</v>
      </c>
      <c r="G201" s="35">
        <f t="shared" si="3"/>
        <v>0.14935809924518037</v>
      </c>
      <c r="I201" s="34">
        <v>0.14935809924518037</v>
      </c>
    </row>
    <row r="202" spans="1:9" x14ac:dyDescent="0.25">
      <c r="A202" t="s">
        <v>398</v>
      </c>
      <c r="B202" t="s">
        <v>399</v>
      </c>
      <c r="C202">
        <v>10</v>
      </c>
      <c r="D202" t="s">
        <v>400</v>
      </c>
      <c r="E202" s="33">
        <v>1655635993</v>
      </c>
      <c r="F202" s="33">
        <v>354330437</v>
      </c>
      <c r="G202" s="35">
        <f t="shared" si="3"/>
        <v>0.21401469797594572</v>
      </c>
      <c r="I202" s="34">
        <v>0.21401469797594572</v>
      </c>
    </row>
    <row r="203" spans="1:9" x14ac:dyDescent="0.25">
      <c r="A203" t="s">
        <v>401</v>
      </c>
      <c r="B203" t="s">
        <v>402</v>
      </c>
      <c r="C203">
        <v>0</v>
      </c>
      <c r="D203" t="s">
        <v>403</v>
      </c>
      <c r="E203" s="33">
        <v>1060630993</v>
      </c>
      <c r="F203" s="33">
        <v>994234300</v>
      </c>
      <c r="G203" s="35">
        <f t="shared" si="3"/>
        <v>0.93739887535042077</v>
      </c>
      <c r="I203" s="34">
        <v>0.93739887535042077</v>
      </c>
    </row>
    <row r="204" spans="1:9" x14ac:dyDescent="0.25">
      <c r="A204" t="s">
        <v>404</v>
      </c>
      <c r="B204" t="s">
        <v>405</v>
      </c>
      <c r="C204">
        <v>0</v>
      </c>
      <c r="D204" t="s">
        <v>406</v>
      </c>
      <c r="E204" s="33">
        <v>1033557746</v>
      </c>
      <c r="F204" s="33">
        <v>979562556</v>
      </c>
      <c r="G204" s="35">
        <f t="shared" si="3"/>
        <v>0.94775793591701263</v>
      </c>
      <c r="I204" s="34">
        <v>0.94775793591701263</v>
      </c>
    </row>
    <row r="205" spans="1:9" x14ac:dyDescent="0.25">
      <c r="A205" t="s">
        <v>407</v>
      </c>
      <c r="B205" t="s">
        <v>408</v>
      </c>
      <c r="C205">
        <v>100</v>
      </c>
      <c r="D205" t="s">
        <v>409</v>
      </c>
      <c r="E205" s="33">
        <v>266845000</v>
      </c>
      <c r="F205" s="33">
        <v>174271496</v>
      </c>
      <c r="G205" s="35">
        <f t="shared" si="3"/>
        <v>0.65308136183927001</v>
      </c>
      <c r="I205" s="34">
        <v>0.65308136183927001</v>
      </c>
    </row>
    <row r="206" spans="1:9" x14ac:dyDescent="0.25">
      <c r="A206" t="s">
        <v>410</v>
      </c>
      <c r="B206" t="s">
        <v>411</v>
      </c>
      <c r="C206">
        <v>0</v>
      </c>
      <c r="D206" t="s">
        <v>412</v>
      </c>
      <c r="E206" s="33">
        <v>196255000</v>
      </c>
      <c r="F206" s="33">
        <v>193680000</v>
      </c>
      <c r="G206" s="35">
        <f t="shared" si="3"/>
        <v>0.98687931517668337</v>
      </c>
      <c r="I206" s="34">
        <v>0.98687931517668337</v>
      </c>
    </row>
    <row r="207" spans="1:9" x14ac:dyDescent="0.25">
      <c r="A207" t="s">
        <v>413</v>
      </c>
      <c r="B207" t="s">
        <v>414</v>
      </c>
      <c r="C207">
        <v>100</v>
      </c>
      <c r="D207" t="s">
        <v>412</v>
      </c>
      <c r="E207" s="33">
        <v>291975000</v>
      </c>
      <c r="F207" s="33">
        <v>265367700</v>
      </c>
      <c r="G207" s="35">
        <f t="shared" si="3"/>
        <v>0.90887130747495504</v>
      </c>
      <c r="I207" s="34">
        <v>0.90887130747495504</v>
      </c>
    </row>
    <row r="208" spans="1:9" x14ac:dyDescent="0.25">
      <c r="A208" t="s">
        <v>415</v>
      </c>
      <c r="B208" t="s">
        <v>416</v>
      </c>
      <c r="C208">
        <v>1950</v>
      </c>
      <c r="D208" t="s">
        <v>417</v>
      </c>
      <c r="E208" s="33">
        <v>1346374974</v>
      </c>
      <c r="F208" s="33">
        <v>959250068</v>
      </c>
      <c r="G208" s="35">
        <f t="shared" si="3"/>
        <v>0.71246873012658951</v>
      </c>
      <c r="I208" s="34">
        <v>0.71246873012658951</v>
      </c>
    </row>
    <row r="209" spans="1:9" x14ac:dyDescent="0.25">
      <c r="A209" t="s">
        <v>418</v>
      </c>
      <c r="B209" t="s">
        <v>419</v>
      </c>
      <c r="C209">
        <v>10</v>
      </c>
      <c r="D209" t="s">
        <v>420</v>
      </c>
      <c r="E209" s="33">
        <v>2393384384</v>
      </c>
      <c r="F209" s="33">
        <v>1284654811</v>
      </c>
      <c r="G209" s="35">
        <f t="shared" si="3"/>
        <v>0.53675239948419418</v>
      </c>
      <c r="I209" s="34">
        <v>0.53675239948419418</v>
      </c>
    </row>
    <row r="210" spans="1:9" x14ac:dyDescent="0.25">
      <c r="A210" t="s">
        <v>421</v>
      </c>
      <c r="B210" t="s">
        <v>422</v>
      </c>
      <c r="C210">
        <v>0</v>
      </c>
      <c r="D210" t="s">
        <v>423</v>
      </c>
      <c r="E210" s="33">
        <v>822000000</v>
      </c>
      <c r="F210" s="33">
        <v>248546325</v>
      </c>
      <c r="G210" s="35">
        <f t="shared" si="3"/>
        <v>0.30236779197080293</v>
      </c>
      <c r="I210" s="34">
        <v>0.30236779197080293</v>
      </c>
    </row>
    <row r="211" spans="1:9" x14ac:dyDescent="0.25">
      <c r="A211" t="s">
        <v>424</v>
      </c>
      <c r="B211" t="s">
        <v>425</v>
      </c>
      <c r="C211">
        <v>0</v>
      </c>
      <c r="D211" t="s">
        <v>426</v>
      </c>
      <c r="E211" s="33">
        <v>2017996048</v>
      </c>
      <c r="F211" s="33">
        <v>1740319596</v>
      </c>
      <c r="G211" s="35">
        <f t="shared" si="3"/>
        <v>0.86239990297542946</v>
      </c>
      <c r="I211" s="34">
        <v>0.86239990297542946</v>
      </c>
    </row>
    <row r="212" spans="1:9" x14ac:dyDescent="0.25">
      <c r="A212" t="s">
        <v>427</v>
      </c>
      <c r="B212" t="s">
        <v>428</v>
      </c>
      <c r="C212">
        <v>30</v>
      </c>
      <c r="D212" t="s">
        <v>429</v>
      </c>
      <c r="E212" s="33">
        <v>563340675</v>
      </c>
      <c r="F212" s="33">
        <v>218801296</v>
      </c>
      <c r="G212" s="35">
        <f t="shared" si="3"/>
        <v>0.38839960562052439</v>
      </c>
      <c r="I212" s="34">
        <v>0.38839960562052439</v>
      </c>
    </row>
    <row r="213" spans="1:9" x14ac:dyDescent="0.25">
      <c r="A213" t="s">
        <v>430</v>
      </c>
      <c r="B213" t="s">
        <v>431</v>
      </c>
      <c r="C213">
        <v>0</v>
      </c>
      <c r="D213" t="s">
        <v>432</v>
      </c>
      <c r="E213" s="33">
        <v>200000000</v>
      </c>
      <c r="F213" s="33">
        <v>1E-3</v>
      </c>
      <c r="G213" s="35">
        <f t="shared" si="3"/>
        <v>5.0000000000000005E-12</v>
      </c>
      <c r="I213" s="34">
        <v>5.0000000000000005E-12</v>
      </c>
    </row>
    <row r="214" spans="1:9" x14ac:dyDescent="0.25">
      <c r="A214" t="s">
        <v>433</v>
      </c>
      <c r="B214" t="s">
        <v>434</v>
      </c>
      <c r="C214">
        <v>2</v>
      </c>
      <c r="D214" t="s">
        <v>435</v>
      </c>
      <c r="E214" s="33">
        <v>1104814080</v>
      </c>
      <c r="F214" s="33">
        <v>999305257</v>
      </c>
      <c r="G214" s="35">
        <f t="shared" si="3"/>
        <v>0.90450083420370597</v>
      </c>
      <c r="I214" s="34">
        <v>0.90450083420370597</v>
      </c>
    </row>
    <row r="215" spans="1:9" x14ac:dyDescent="0.25">
      <c r="A215" t="s">
        <v>436</v>
      </c>
      <c r="B215" t="s">
        <v>437</v>
      </c>
      <c r="C215">
        <v>7</v>
      </c>
      <c r="D215" t="s">
        <v>438</v>
      </c>
      <c r="E215" s="33">
        <v>841587109</v>
      </c>
      <c r="F215" s="33">
        <v>660586207</v>
      </c>
      <c r="G215" s="35">
        <f t="shared" si="3"/>
        <v>0.78492909401253674</v>
      </c>
      <c r="I215" s="34">
        <v>0.78492909401253674</v>
      </c>
    </row>
    <row r="216" spans="1:9" x14ac:dyDescent="0.25">
      <c r="A216" t="s">
        <v>439</v>
      </c>
      <c r="B216" t="s">
        <v>440</v>
      </c>
      <c r="C216">
        <v>1</v>
      </c>
      <c r="D216" t="s">
        <v>441</v>
      </c>
      <c r="E216" s="33">
        <v>5725832387</v>
      </c>
      <c r="F216" s="33">
        <v>3230435035</v>
      </c>
      <c r="G216" s="35">
        <f t="shared" si="3"/>
        <v>0.56418609848489787</v>
      </c>
      <c r="I216" s="34">
        <v>0.56418609848489787</v>
      </c>
    </row>
    <row r="217" spans="1:9" x14ac:dyDescent="0.25">
      <c r="A217" t="s">
        <v>442</v>
      </c>
      <c r="B217" t="s">
        <v>443</v>
      </c>
      <c r="C217">
        <v>0</v>
      </c>
      <c r="D217" t="s">
        <v>444</v>
      </c>
      <c r="E217" s="33">
        <v>1314867915</v>
      </c>
      <c r="F217" s="33">
        <v>597961604</v>
      </c>
      <c r="G217" s="35">
        <f t="shared" si="3"/>
        <v>0.45476933247701917</v>
      </c>
      <c r="I217" s="34">
        <v>0.45476933247701917</v>
      </c>
    </row>
    <row r="218" spans="1:9" x14ac:dyDescent="0.25">
      <c r="A218" t="s">
        <v>445</v>
      </c>
      <c r="B218" t="s">
        <v>446</v>
      </c>
      <c r="C218">
        <v>0</v>
      </c>
      <c r="D218" t="s">
        <v>447</v>
      </c>
      <c r="E218" s="33">
        <v>87869658</v>
      </c>
      <c r="F218" s="33">
        <v>79726500</v>
      </c>
      <c r="G218" s="35">
        <f t="shared" si="3"/>
        <v>0.9073268499576953</v>
      </c>
      <c r="I218" s="34">
        <v>0.9073268499576953</v>
      </c>
    </row>
    <row r="219" spans="1:9" x14ac:dyDescent="0.25">
      <c r="A219" t="s">
        <v>448</v>
      </c>
      <c r="B219" t="s">
        <v>449</v>
      </c>
      <c r="C219">
        <v>0</v>
      </c>
      <c r="D219" t="s">
        <v>450</v>
      </c>
      <c r="E219" s="33">
        <v>189837375</v>
      </c>
      <c r="F219" s="33">
        <v>189837373</v>
      </c>
      <c r="G219" s="35">
        <f t="shared" si="3"/>
        <v>0.99999998946466684</v>
      </c>
      <c r="I219" s="34">
        <v>0.99999998946466684</v>
      </c>
    </row>
    <row r="220" spans="1:9" x14ac:dyDescent="0.25">
      <c r="A220" t="s">
        <v>451</v>
      </c>
      <c r="B220" t="s">
        <v>452</v>
      </c>
      <c r="C220">
        <v>0</v>
      </c>
      <c r="D220" t="s">
        <v>453</v>
      </c>
      <c r="E220" s="33">
        <v>772543884</v>
      </c>
      <c r="F220" s="33">
        <v>1E-3</v>
      </c>
      <c r="G220" s="35">
        <f t="shared" si="3"/>
        <v>1.2944248484918432E-12</v>
      </c>
      <c r="I220" s="34">
        <v>1.2944248484918432E-12</v>
      </c>
    </row>
    <row r="221" spans="1:9" x14ac:dyDescent="0.25">
      <c r="A221" t="s">
        <v>454</v>
      </c>
      <c r="B221" t="s">
        <v>455</v>
      </c>
      <c r="C221">
        <v>0</v>
      </c>
      <c r="D221" t="s">
        <v>456</v>
      </c>
      <c r="E221" s="33">
        <v>6284705666</v>
      </c>
      <c r="F221" s="33">
        <v>5906208389</v>
      </c>
      <c r="G221" s="35">
        <f t="shared" si="3"/>
        <v>0.93977486025357482</v>
      </c>
      <c r="I221" s="34">
        <v>0.93977486025357482</v>
      </c>
    </row>
    <row r="222" spans="1:9" x14ac:dyDescent="0.25">
      <c r="A222" t="s">
        <v>457</v>
      </c>
      <c r="B222" t="s">
        <v>458</v>
      </c>
      <c r="C222">
        <v>0</v>
      </c>
      <c r="D222" t="s">
        <v>459</v>
      </c>
      <c r="E222" s="33">
        <v>200598500</v>
      </c>
      <c r="F222" s="33">
        <v>195871021</v>
      </c>
      <c r="G222" s="35">
        <f t="shared" si="3"/>
        <v>0.97643312886188083</v>
      </c>
      <c r="I222" s="34">
        <v>0.97643312886188083</v>
      </c>
    </row>
    <row r="223" spans="1:9" x14ac:dyDescent="0.25">
      <c r="A223" t="s">
        <v>460</v>
      </c>
      <c r="B223" t="s">
        <v>461</v>
      </c>
      <c r="C223">
        <v>70</v>
      </c>
      <c r="D223" t="s">
        <v>462</v>
      </c>
      <c r="E223" s="33">
        <v>541913304</v>
      </c>
      <c r="F223" s="33">
        <v>475834683</v>
      </c>
      <c r="G223" s="35">
        <f t="shared" si="3"/>
        <v>0.8780642207669439</v>
      </c>
      <c r="I223" s="34">
        <v>0.8780642207669439</v>
      </c>
    </row>
    <row r="224" spans="1:9" x14ac:dyDescent="0.25">
      <c r="A224" t="s">
        <v>463</v>
      </c>
      <c r="B224" t="s">
        <v>464</v>
      </c>
      <c r="C224">
        <v>0</v>
      </c>
      <c r="D224" t="s">
        <v>465</v>
      </c>
      <c r="E224" s="33">
        <v>15700000</v>
      </c>
      <c r="F224" s="33">
        <v>1E-3</v>
      </c>
      <c r="G224" s="35">
        <f t="shared" si="3"/>
        <v>6.3694267515923563E-11</v>
      </c>
      <c r="I224" s="34">
        <v>6.3694267515923563E-11</v>
      </c>
    </row>
    <row r="225" spans="1:9" x14ac:dyDescent="0.25">
      <c r="A225" t="s">
        <v>466</v>
      </c>
      <c r="B225" t="s">
        <v>467</v>
      </c>
      <c r="C225">
        <v>40</v>
      </c>
      <c r="D225" t="s">
        <v>468</v>
      </c>
      <c r="E225" s="33">
        <v>1149300000</v>
      </c>
      <c r="F225" s="33">
        <v>1075433650</v>
      </c>
      <c r="G225" s="35">
        <f t="shared" si="3"/>
        <v>0.93572926999042894</v>
      </c>
      <c r="I225" s="34">
        <v>0.93572926999042894</v>
      </c>
    </row>
    <row r="226" spans="1:9" x14ac:dyDescent="0.25">
      <c r="A226" t="s">
        <v>469</v>
      </c>
      <c r="B226" t="s">
        <v>470</v>
      </c>
      <c r="C226">
        <v>30</v>
      </c>
      <c r="D226" t="s">
        <v>471</v>
      </c>
      <c r="E226" s="33">
        <v>177156000</v>
      </c>
      <c r="F226" s="33">
        <v>170465208</v>
      </c>
      <c r="G226" s="35">
        <f t="shared" si="3"/>
        <v>0.96223220212693894</v>
      </c>
      <c r="I226" s="34">
        <v>0.96223220212693894</v>
      </c>
    </row>
    <row r="227" spans="1:9" x14ac:dyDescent="0.25">
      <c r="A227" t="s">
        <v>472</v>
      </c>
      <c r="B227" t="s">
        <v>473</v>
      </c>
      <c r="C227">
        <v>0</v>
      </c>
      <c r="D227" t="s">
        <v>474</v>
      </c>
      <c r="E227" s="33">
        <v>70000000</v>
      </c>
      <c r="F227" s="33">
        <v>69000000</v>
      </c>
      <c r="G227" s="35">
        <f t="shared" si="3"/>
        <v>0.98571428571428577</v>
      </c>
      <c r="I227" s="34">
        <v>0.98571428571428577</v>
      </c>
    </row>
    <row r="228" spans="1:9" x14ac:dyDescent="0.25">
      <c r="A228" t="s">
        <v>475</v>
      </c>
      <c r="B228" t="s">
        <v>476</v>
      </c>
      <c r="C228">
        <v>120</v>
      </c>
      <c r="D228" t="s">
        <v>477</v>
      </c>
      <c r="E228" s="33">
        <v>1360226429</v>
      </c>
      <c r="F228" s="33">
        <v>1255088009</v>
      </c>
      <c r="G228" s="35">
        <f t="shared" si="3"/>
        <v>0.92270520719311799</v>
      </c>
      <c r="I228" s="34">
        <v>0.92270520719311799</v>
      </c>
    </row>
    <row r="229" spans="1:9" x14ac:dyDescent="0.25">
      <c r="A229" t="s">
        <v>478</v>
      </c>
      <c r="B229" t="s">
        <v>479</v>
      </c>
      <c r="C229">
        <v>0</v>
      </c>
      <c r="D229" t="s">
        <v>480</v>
      </c>
      <c r="E229" s="33">
        <v>155624000</v>
      </c>
      <c r="F229" s="33">
        <v>151440388</v>
      </c>
      <c r="G229" s="35">
        <f t="shared" si="3"/>
        <v>0.97311717986942892</v>
      </c>
      <c r="I229" s="34">
        <v>0.97311717986942892</v>
      </c>
    </row>
    <row r="230" spans="1:9" x14ac:dyDescent="0.25">
      <c r="A230" t="s">
        <v>481</v>
      </c>
      <c r="B230" t="s">
        <v>482</v>
      </c>
      <c r="C230">
        <v>0</v>
      </c>
      <c r="D230" t="s">
        <v>483</v>
      </c>
      <c r="E230" s="33">
        <v>680671757</v>
      </c>
      <c r="F230" s="33">
        <v>416341875</v>
      </c>
      <c r="G230" s="35">
        <f t="shared" si="3"/>
        <v>0.61166321463812401</v>
      </c>
      <c r="I230" s="34">
        <v>0.61166321463812401</v>
      </c>
    </row>
    <row r="231" spans="1:9" x14ac:dyDescent="0.25">
      <c r="A231" t="s">
        <v>484</v>
      </c>
      <c r="B231" t="s">
        <v>485</v>
      </c>
      <c r="C231">
        <v>0</v>
      </c>
      <c r="D231" t="s">
        <v>486</v>
      </c>
      <c r="E231" s="33">
        <v>10806903644</v>
      </c>
      <c r="F231" s="33">
        <v>10430009261</v>
      </c>
      <c r="G231" s="35">
        <f t="shared" si="3"/>
        <v>0.9651246651755564</v>
      </c>
      <c r="I231" s="34">
        <v>0.9651246651755564</v>
      </c>
    </row>
    <row r="232" spans="1:9" x14ac:dyDescent="0.25">
      <c r="A232" t="s">
        <v>487</v>
      </c>
      <c r="B232" t="s">
        <v>488</v>
      </c>
      <c r="C232">
        <v>1</v>
      </c>
      <c r="D232" t="s">
        <v>489</v>
      </c>
      <c r="E232" s="33">
        <v>1031864080</v>
      </c>
      <c r="F232" s="33">
        <v>995109908</v>
      </c>
      <c r="G232" s="35">
        <f t="shared" si="3"/>
        <v>0.9643808010062721</v>
      </c>
      <c r="I232" s="34">
        <v>0.9643808010062721</v>
      </c>
    </row>
    <row r="233" spans="1:9" x14ac:dyDescent="0.25">
      <c r="A233" t="s">
        <v>490</v>
      </c>
      <c r="B233" t="s">
        <v>491</v>
      </c>
      <c r="C233">
        <v>0</v>
      </c>
      <c r="D233" t="s">
        <v>492</v>
      </c>
      <c r="E233" s="33">
        <v>50000000</v>
      </c>
      <c r="F233" s="33">
        <v>1E-3</v>
      </c>
      <c r="G233" s="35">
        <f t="shared" si="3"/>
        <v>2.0000000000000002E-11</v>
      </c>
      <c r="I233" s="34">
        <v>2.0000000000000002E-11</v>
      </c>
    </row>
    <row r="234" spans="1:9" x14ac:dyDescent="0.25">
      <c r="A234" t="s">
        <v>493</v>
      </c>
      <c r="B234" t="s">
        <v>494</v>
      </c>
      <c r="C234">
        <v>2</v>
      </c>
      <c r="D234" t="s">
        <v>495</v>
      </c>
      <c r="E234" s="33">
        <v>383640000</v>
      </c>
      <c r="F234" s="33">
        <v>383640000</v>
      </c>
      <c r="G234" s="35">
        <f t="shared" si="3"/>
        <v>1</v>
      </c>
      <c r="I234" s="34">
        <v>1</v>
      </c>
    </row>
    <row r="235" spans="1:9" x14ac:dyDescent="0.25">
      <c r="A235" t="s">
        <v>496</v>
      </c>
      <c r="B235" t="s">
        <v>497</v>
      </c>
      <c r="C235">
        <v>80</v>
      </c>
      <c r="D235" t="s">
        <v>498</v>
      </c>
      <c r="E235" s="33">
        <v>1083763182</v>
      </c>
      <c r="F235" s="33">
        <v>1083750938</v>
      </c>
      <c r="G235" s="35">
        <f t="shared" si="3"/>
        <v>0.99998870232888204</v>
      </c>
      <c r="I235" s="34">
        <v>0.99998870232888204</v>
      </c>
    </row>
    <row r="236" spans="1:9" x14ac:dyDescent="0.25">
      <c r="A236" t="s">
        <v>499</v>
      </c>
      <c r="B236" t="s">
        <v>500</v>
      </c>
      <c r="C236">
        <v>1</v>
      </c>
      <c r="D236" t="s">
        <v>501</v>
      </c>
      <c r="E236" s="33">
        <v>170000000</v>
      </c>
      <c r="F236" s="33">
        <v>151534378</v>
      </c>
      <c r="G236" s="35">
        <f t="shared" si="3"/>
        <v>0.89137869411764703</v>
      </c>
      <c r="I236" s="34">
        <v>0.89137869411764703</v>
      </c>
    </row>
    <row r="237" spans="1:9" x14ac:dyDescent="0.25">
      <c r="A237" t="s">
        <v>502</v>
      </c>
    </row>
    <row r="238" spans="1:9" x14ac:dyDescent="0.25">
      <c r="A238" t="s">
        <v>503</v>
      </c>
      <c r="B238" t="s">
        <v>504</v>
      </c>
      <c r="C238">
        <v>0.3</v>
      </c>
      <c r="D238" t="s">
        <v>505</v>
      </c>
      <c r="E238" s="33">
        <v>8372108424</v>
      </c>
      <c r="F238" s="33">
        <v>8372108424</v>
      </c>
      <c r="G238" s="35">
        <f t="shared" si="3"/>
        <v>1</v>
      </c>
      <c r="I238" s="34">
        <v>1</v>
      </c>
    </row>
    <row r="239" spans="1:9" x14ac:dyDescent="0.25">
      <c r="A239" t="s">
        <v>506</v>
      </c>
      <c r="B239" t="s">
        <v>507</v>
      </c>
      <c r="C239">
        <v>1</v>
      </c>
      <c r="D239" t="s">
        <v>508</v>
      </c>
      <c r="E239" s="33">
        <v>176530675</v>
      </c>
      <c r="F239" s="33">
        <v>165410509</v>
      </c>
      <c r="G239" s="35">
        <f t="shared" si="3"/>
        <v>0.93700717453213156</v>
      </c>
      <c r="I239" s="34">
        <v>0.93700717453213156</v>
      </c>
    </row>
    <row r="240" spans="1:9" x14ac:dyDescent="0.25">
      <c r="A240" t="s">
        <v>509</v>
      </c>
      <c r="B240" t="s">
        <v>510</v>
      </c>
      <c r="C240">
        <v>49843</v>
      </c>
      <c r="D240" t="s">
        <v>511</v>
      </c>
      <c r="E240" s="33">
        <v>146417384644</v>
      </c>
      <c r="F240" s="33">
        <v>144887897</v>
      </c>
      <c r="G240" s="35">
        <f t="shared" si="3"/>
        <v>9.8955392047386445E-4</v>
      </c>
      <c r="I240" s="34">
        <v>9.8955392047386445E-4</v>
      </c>
    </row>
    <row r="241" spans="1:9" x14ac:dyDescent="0.25">
      <c r="A241" t="s">
        <v>512</v>
      </c>
      <c r="B241" t="s">
        <v>513</v>
      </c>
      <c r="C241">
        <v>12</v>
      </c>
      <c r="D241" t="s">
        <v>514</v>
      </c>
      <c r="E241" s="33">
        <v>18515647121</v>
      </c>
      <c r="F241" s="33">
        <v>16622072059</v>
      </c>
      <c r="G241" s="35">
        <f t="shared" si="3"/>
        <v>0.89773108929839385</v>
      </c>
      <c r="I241" s="34">
        <v>0.89773108929839385</v>
      </c>
    </row>
    <row r="242" spans="1:9" x14ac:dyDescent="0.25">
      <c r="A242" t="s">
        <v>515</v>
      </c>
      <c r="B242" t="s">
        <v>516</v>
      </c>
      <c r="C242">
        <v>100</v>
      </c>
      <c r="D242" t="s">
        <v>517</v>
      </c>
      <c r="E242" s="33">
        <v>47894994458</v>
      </c>
      <c r="F242" s="33">
        <v>37138155985</v>
      </c>
      <c r="G242" s="35">
        <f t="shared" si="3"/>
        <v>0.77540787727968385</v>
      </c>
      <c r="I242" s="34">
        <v>0.77540787727968385</v>
      </c>
    </row>
    <row r="243" spans="1:9" x14ac:dyDescent="0.25">
      <c r="A243" t="s">
        <v>518</v>
      </c>
      <c r="B243" t="s">
        <v>519</v>
      </c>
      <c r="C243">
        <v>100</v>
      </c>
      <c r="D243" t="s">
        <v>520</v>
      </c>
      <c r="E243" s="33">
        <v>11862309581</v>
      </c>
      <c r="F243" s="33">
        <v>11256093129</v>
      </c>
      <c r="G243" s="35">
        <f t="shared" si="3"/>
        <v>0.94889557991548423</v>
      </c>
      <c r="I243" s="34">
        <v>0.94889557991548423</v>
      </c>
    </row>
    <row r="244" spans="1:9" x14ac:dyDescent="0.25">
      <c r="A244" t="s">
        <v>521</v>
      </c>
      <c r="B244" t="s">
        <v>522</v>
      </c>
      <c r="C244">
        <v>35</v>
      </c>
      <c r="D244" t="s">
        <v>523</v>
      </c>
      <c r="E244" s="33">
        <v>50000000</v>
      </c>
      <c r="F244" s="33">
        <v>47839190</v>
      </c>
      <c r="G244" s="35">
        <f t="shared" si="3"/>
        <v>0.95678379999999996</v>
      </c>
      <c r="I244" s="34">
        <v>0.95678379999999996</v>
      </c>
    </row>
    <row r="245" spans="1:9" x14ac:dyDescent="0.25">
      <c r="A245" t="s">
        <v>524</v>
      </c>
      <c r="B245" t="s">
        <v>525</v>
      </c>
      <c r="C245">
        <v>17</v>
      </c>
      <c r="D245" t="s">
        <v>526</v>
      </c>
      <c r="E245" s="33">
        <v>11828853707</v>
      </c>
      <c r="F245" s="33">
        <v>2473436663</v>
      </c>
      <c r="G245" s="35">
        <f t="shared" si="3"/>
        <v>0.20910197422902324</v>
      </c>
      <c r="I245" s="34">
        <v>0.20910197422902324</v>
      </c>
    </row>
    <row r="246" spans="1:9" x14ac:dyDescent="0.25">
      <c r="A246" t="s">
        <v>527</v>
      </c>
      <c r="B246" t="s">
        <v>528</v>
      </c>
      <c r="C246">
        <v>250</v>
      </c>
      <c r="D246" t="s">
        <v>529</v>
      </c>
      <c r="E246" s="33">
        <v>1056632949</v>
      </c>
      <c r="F246" s="33">
        <v>888834659</v>
      </c>
      <c r="G246" s="35">
        <f t="shared" si="3"/>
        <v>0.84119528909371533</v>
      </c>
      <c r="I246" s="34">
        <v>0.84119528909371533</v>
      </c>
    </row>
    <row r="247" spans="1:9" x14ac:dyDescent="0.25">
      <c r="A247" t="s">
        <v>530</v>
      </c>
      <c r="B247" t="s">
        <v>531</v>
      </c>
      <c r="C247">
        <v>1</v>
      </c>
      <c r="D247" t="s">
        <v>532</v>
      </c>
      <c r="E247" s="33">
        <v>3863112880</v>
      </c>
      <c r="F247" s="33">
        <v>3299488300</v>
      </c>
      <c r="G247" s="35">
        <f t="shared" si="3"/>
        <v>0.85410092909322388</v>
      </c>
      <c r="I247" s="34">
        <v>0.85410092909322388</v>
      </c>
    </row>
    <row r="248" spans="1:9" x14ac:dyDescent="0.25">
      <c r="A248" t="s">
        <v>533</v>
      </c>
      <c r="B248" t="s">
        <v>534</v>
      </c>
      <c r="C248">
        <v>1</v>
      </c>
      <c r="D248" t="s">
        <v>535</v>
      </c>
      <c r="E248" s="33">
        <v>2000000000</v>
      </c>
      <c r="F248" s="33">
        <v>942287758</v>
      </c>
      <c r="G248" s="35">
        <f t="shared" si="3"/>
        <v>0.47114387899999999</v>
      </c>
      <c r="I248" s="34">
        <v>0.47114387899999999</v>
      </c>
    </row>
    <row r="249" spans="1:9" x14ac:dyDescent="0.25">
      <c r="A249" t="s">
        <v>536</v>
      </c>
      <c r="B249" t="s">
        <v>537</v>
      </c>
      <c r="C249" t="s">
        <v>538</v>
      </c>
      <c r="D249" t="s">
        <v>539</v>
      </c>
      <c r="E249" s="33">
        <v>2859448623</v>
      </c>
      <c r="F249" s="33">
        <v>2535236580</v>
      </c>
      <c r="G249" s="35">
        <f t="shared" si="3"/>
        <v>0.88661728684607322</v>
      </c>
      <c r="I249" s="34">
        <v>0.88661728684607322</v>
      </c>
    </row>
    <row r="250" spans="1:9" x14ac:dyDescent="0.25">
      <c r="A250" t="s">
        <v>540</v>
      </c>
      <c r="B250" t="s">
        <v>541</v>
      </c>
      <c r="C250">
        <v>1</v>
      </c>
      <c r="D250" t="s">
        <v>542</v>
      </c>
      <c r="E250" s="33">
        <v>650000000</v>
      </c>
      <c r="F250" s="33">
        <v>160200000</v>
      </c>
      <c r="G250" s="35">
        <f t="shared" si="3"/>
        <v>0.24646153846153845</v>
      </c>
      <c r="I250" s="34">
        <v>0.24646153846153845</v>
      </c>
    </row>
    <row r="251" spans="1:9" x14ac:dyDescent="0.25">
      <c r="A251" t="s">
        <v>543</v>
      </c>
      <c r="B251" t="s">
        <v>544</v>
      </c>
      <c r="C251">
        <v>2</v>
      </c>
      <c r="D251" t="s">
        <v>545</v>
      </c>
      <c r="E251" s="33">
        <v>70000000</v>
      </c>
      <c r="F251" s="33">
        <v>67431350</v>
      </c>
      <c r="G251" s="35">
        <f t="shared" si="3"/>
        <v>0.96330499999999997</v>
      </c>
      <c r="I251" s="34">
        <v>0.96330499999999997</v>
      </c>
    </row>
    <row r="252" spans="1:9" x14ac:dyDescent="0.25">
      <c r="A252" t="s">
        <v>546</v>
      </c>
      <c r="B252" t="s">
        <v>547</v>
      </c>
      <c r="C252">
        <v>1</v>
      </c>
      <c r="D252" t="s">
        <v>548</v>
      </c>
      <c r="E252" s="33">
        <v>200000000</v>
      </c>
      <c r="F252" s="33">
        <v>156690400</v>
      </c>
      <c r="G252" s="35">
        <f t="shared" si="3"/>
        <v>0.78345200000000004</v>
      </c>
      <c r="I252" s="34">
        <v>0.78345200000000004</v>
      </c>
    </row>
    <row r="253" spans="1:9" x14ac:dyDescent="0.25">
      <c r="A253" t="s">
        <v>549</v>
      </c>
      <c r="B253" t="s">
        <v>550</v>
      </c>
      <c r="C253">
        <v>2</v>
      </c>
      <c r="D253" t="s">
        <v>551</v>
      </c>
      <c r="E253" s="33">
        <v>890000000</v>
      </c>
      <c r="F253" s="33">
        <v>1E-3</v>
      </c>
      <c r="G253" s="35">
        <f t="shared" si="3"/>
        <v>1.1235955056179775E-12</v>
      </c>
      <c r="I253" s="34">
        <v>1.1235955056179775E-12</v>
      </c>
    </row>
    <row r="254" spans="1:9" x14ac:dyDescent="0.25">
      <c r="A254" t="s">
        <v>552</v>
      </c>
      <c r="B254" t="s">
        <v>553</v>
      </c>
      <c r="C254">
        <v>1</v>
      </c>
      <c r="D254" t="s">
        <v>554</v>
      </c>
      <c r="E254" s="33">
        <v>890000000</v>
      </c>
      <c r="F254" s="33">
        <v>503322399</v>
      </c>
      <c r="G254" s="35">
        <f t="shared" si="3"/>
        <v>0.56553078539325841</v>
      </c>
      <c r="I254" s="34">
        <v>0.56553078539325841</v>
      </c>
    </row>
    <row r="255" spans="1:9" x14ac:dyDescent="0.25">
      <c r="A255" t="s">
        <v>555</v>
      </c>
      <c r="B255" t="s">
        <v>556</v>
      </c>
      <c r="C255">
        <v>1</v>
      </c>
      <c r="D255" t="s">
        <v>557</v>
      </c>
      <c r="E255" s="33">
        <v>477254112</v>
      </c>
      <c r="F255" s="33">
        <v>266326522</v>
      </c>
      <c r="G255" s="35">
        <f t="shared" si="3"/>
        <v>0.55803924011030837</v>
      </c>
      <c r="I255" s="34">
        <v>0.55803924011030837</v>
      </c>
    </row>
    <row r="256" spans="1:9" x14ac:dyDescent="0.25">
      <c r="A256" t="s">
        <v>558</v>
      </c>
      <c r="B256" t="s">
        <v>559</v>
      </c>
    </row>
    <row r="257" spans="1:9" x14ac:dyDescent="0.25">
      <c r="A257" t="s">
        <v>560</v>
      </c>
      <c r="B257" t="s">
        <v>561</v>
      </c>
      <c r="C257">
        <v>100</v>
      </c>
      <c r="D257" t="s">
        <v>562</v>
      </c>
      <c r="E257" s="33">
        <v>738061000</v>
      </c>
      <c r="F257" s="33">
        <v>502326684</v>
      </c>
      <c r="G257" s="35">
        <f t="shared" si="3"/>
        <v>0.68060320759395221</v>
      </c>
      <c r="I257" s="34">
        <v>0.68060320759395221</v>
      </c>
    </row>
    <row r="258" spans="1:9" x14ac:dyDescent="0.25">
      <c r="A258" t="s">
        <v>563</v>
      </c>
      <c r="B258" t="s">
        <v>564</v>
      </c>
      <c r="C258">
        <v>0</v>
      </c>
      <c r="D258" t="s">
        <v>565</v>
      </c>
      <c r="E258" s="33">
        <v>1348655760</v>
      </c>
      <c r="F258" s="33">
        <v>1232899356</v>
      </c>
      <c r="G258" s="35">
        <f t="shared" si="3"/>
        <v>0.91416905081842381</v>
      </c>
      <c r="I258" s="34">
        <v>0.91416905081842381</v>
      </c>
    </row>
    <row r="259" spans="1:9" x14ac:dyDescent="0.25">
      <c r="A259" t="s">
        <v>566</v>
      </c>
      <c r="B259" t="s">
        <v>567</v>
      </c>
      <c r="C259">
        <v>0</v>
      </c>
      <c r="E259" s="33">
        <v>1E-3</v>
      </c>
      <c r="F259" s="33">
        <v>1E-3</v>
      </c>
      <c r="G259" s="35">
        <f t="shared" si="3"/>
        <v>1</v>
      </c>
      <c r="I259" s="34">
        <v>1</v>
      </c>
    </row>
    <row r="260" spans="1:9" x14ac:dyDescent="0.25">
      <c r="A260" t="s">
        <v>568</v>
      </c>
      <c r="B260" t="s">
        <v>569</v>
      </c>
      <c r="C260">
        <v>0</v>
      </c>
      <c r="D260" t="s">
        <v>570</v>
      </c>
      <c r="E260" s="33">
        <v>3000818285</v>
      </c>
      <c r="F260" s="33">
        <v>2823206424</v>
      </c>
      <c r="G260" s="35">
        <f t="shared" si="3"/>
        <v>0.94081219049889919</v>
      </c>
      <c r="I260" s="34">
        <v>0.94081219049889919</v>
      </c>
    </row>
    <row r="261" spans="1:9" x14ac:dyDescent="0.25">
      <c r="A261" t="s">
        <v>571</v>
      </c>
      <c r="B261" t="s">
        <v>572</v>
      </c>
      <c r="C261">
        <v>22</v>
      </c>
      <c r="D261" t="s">
        <v>573</v>
      </c>
      <c r="E261" s="33">
        <v>250000000</v>
      </c>
      <c r="F261" s="33">
        <v>249657562</v>
      </c>
      <c r="G261" s="35">
        <f t="shared" ref="G261:G324" si="4">F261/E261</f>
        <v>0.998630248</v>
      </c>
      <c r="I261" s="34">
        <v>0.998630248</v>
      </c>
    </row>
    <row r="262" spans="1:9" x14ac:dyDescent="0.25">
      <c r="A262" t="s">
        <v>574</v>
      </c>
      <c r="B262" t="s">
        <v>575</v>
      </c>
      <c r="C262">
        <v>13878</v>
      </c>
      <c r="D262" t="s">
        <v>576</v>
      </c>
      <c r="E262" s="33">
        <v>3066414411</v>
      </c>
      <c r="F262" s="33">
        <v>3038617256</v>
      </c>
      <c r="G262" s="35">
        <f t="shared" si="4"/>
        <v>0.99093496466091324</v>
      </c>
      <c r="I262" s="34">
        <v>0.99093496466091324</v>
      </c>
    </row>
    <row r="263" spans="1:9" x14ac:dyDescent="0.25">
      <c r="A263" t="s">
        <v>577</v>
      </c>
      <c r="B263" t="s">
        <v>578</v>
      </c>
      <c r="C263">
        <v>4868</v>
      </c>
      <c r="D263" t="s">
        <v>579</v>
      </c>
      <c r="E263" s="33">
        <v>1475142996</v>
      </c>
      <c r="F263" s="33">
        <v>1464355</v>
      </c>
      <c r="G263" s="35">
        <f t="shared" si="4"/>
        <v>9.926868133941912E-4</v>
      </c>
      <c r="I263" s="34">
        <v>9.926868133941912E-4</v>
      </c>
    </row>
    <row r="264" spans="1:9" x14ac:dyDescent="0.25">
      <c r="A264" t="s">
        <v>580</v>
      </c>
      <c r="B264" t="s">
        <v>581</v>
      </c>
      <c r="C264">
        <v>3.9049999999999998</v>
      </c>
      <c r="D264" t="s">
        <v>582</v>
      </c>
      <c r="E264" s="33">
        <v>2064905365</v>
      </c>
      <c r="F264" s="33">
        <v>2050865365</v>
      </c>
      <c r="G264" s="35">
        <f t="shared" si="4"/>
        <v>0.99320065692211512</v>
      </c>
      <c r="I264" s="34">
        <v>0.99320065692211512</v>
      </c>
    </row>
    <row r="265" spans="1:9" x14ac:dyDescent="0.25">
      <c r="A265" t="s">
        <v>583</v>
      </c>
      <c r="B265" t="s">
        <v>584</v>
      </c>
      <c r="C265">
        <v>0</v>
      </c>
      <c r="D265" t="s">
        <v>585</v>
      </c>
      <c r="E265" s="33">
        <v>699215104</v>
      </c>
      <c r="F265" s="33">
        <v>403851639</v>
      </c>
      <c r="G265" s="35">
        <f t="shared" si="4"/>
        <v>0.57757854012261156</v>
      </c>
      <c r="I265" s="34">
        <v>0.57757854012261156</v>
      </c>
    </row>
    <row r="266" spans="1:9" x14ac:dyDescent="0.25">
      <c r="A266" t="s">
        <v>586</v>
      </c>
      <c r="B266" t="s">
        <v>587</v>
      </c>
      <c r="C266">
        <v>0</v>
      </c>
      <c r="D266" t="s">
        <v>588</v>
      </c>
      <c r="E266" s="33">
        <v>160000000</v>
      </c>
      <c r="F266" s="33">
        <v>159642195</v>
      </c>
      <c r="G266" s="35">
        <f t="shared" si="4"/>
        <v>0.99776371875000003</v>
      </c>
      <c r="I266" s="34">
        <v>0.99776371875000003</v>
      </c>
    </row>
    <row r="267" spans="1:9" x14ac:dyDescent="0.25">
      <c r="A267" t="s">
        <v>589</v>
      </c>
      <c r="B267" t="s">
        <v>590</v>
      </c>
      <c r="C267">
        <v>5</v>
      </c>
      <c r="D267" t="s">
        <v>591</v>
      </c>
      <c r="E267" s="33">
        <v>1094587500</v>
      </c>
      <c r="F267" s="33">
        <v>94587500</v>
      </c>
      <c r="G267" s="35">
        <f t="shared" si="4"/>
        <v>8.6413831694588147E-2</v>
      </c>
      <c r="I267" s="34">
        <v>8.6413831694588147E-2</v>
      </c>
    </row>
    <row r="268" spans="1:9" x14ac:dyDescent="0.25">
      <c r="A268" t="s">
        <v>592</v>
      </c>
      <c r="B268" t="s">
        <v>593</v>
      </c>
      <c r="C268">
        <v>639</v>
      </c>
      <c r="D268" t="s">
        <v>594</v>
      </c>
      <c r="E268" s="33">
        <v>775676196</v>
      </c>
      <c r="F268" s="33">
        <v>682856018</v>
      </c>
      <c r="G268" s="35">
        <f t="shared" si="4"/>
        <v>0.88033643615898716</v>
      </c>
      <c r="I268" s="34">
        <v>0.88033643615898716</v>
      </c>
    </row>
    <row r="269" spans="1:9" x14ac:dyDescent="0.25">
      <c r="A269" t="s">
        <v>595</v>
      </c>
      <c r="B269" t="s">
        <v>596</v>
      </c>
      <c r="C269">
        <v>1860</v>
      </c>
      <c r="D269" t="s">
        <v>597</v>
      </c>
      <c r="E269" s="33">
        <v>2482174408</v>
      </c>
      <c r="F269" s="33">
        <v>2339669673</v>
      </c>
      <c r="G269" s="35">
        <f t="shared" si="4"/>
        <v>0.94258875019389854</v>
      </c>
      <c r="I269" s="34">
        <v>0.94258875019389854</v>
      </c>
    </row>
    <row r="270" spans="1:9" x14ac:dyDescent="0.25">
      <c r="A270" t="s">
        <v>598</v>
      </c>
      <c r="B270" t="s">
        <v>599</v>
      </c>
      <c r="C270">
        <v>0</v>
      </c>
      <c r="D270" t="s">
        <v>600</v>
      </c>
      <c r="E270" s="33">
        <v>3498250000</v>
      </c>
      <c r="F270" s="33">
        <v>2384155819</v>
      </c>
      <c r="G270" s="35">
        <f t="shared" si="4"/>
        <v>0.68152814092760661</v>
      </c>
      <c r="I270" s="34">
        <v>0.68152814092760661</v>
      </c>
    </row>
    <row r="271" spans="1:9" x14ac:dyDescent="0.25">
      <c r="A271" t="s">
        <v>601</v>
      </c>
      <c r="B271" t="s">
        <v>602</v>
      </c>
      <c r="C271">
        <v>0</v>
      </c>
      <c r="D271" t="s">
        <v>603</v>
      </c>
      <c r="E271" s="33">
        <v>256327104</v>
      </c>
      <c r="F271" s="33">
        <v>255546300</v>
      </c>
      <c r="G271" s="35">
        <f t="shared" si="4"/>
        <v>0.9969538765592264</v>
      </c>
      <c r="I271" s="34">
        <v>0.9969538765592264</v>
      </c>
    </row>
    <row r="272" spans="1:9" x14ac:dyDescent="0.25">
      <c r="A272" t="s">
        <v>604</v>
      </c>
      <c r="B272" t="s">
        <v>605</v>
      </c>
      <c r="C272">
        <v>1077</v>
      </c>
      <c r="D272" t="s">
        <v>606</v>
      </c>
      <c r="E272" s="33">
        <v>386873660</v>
      </c>
      <c r="F272" s="33">
        <v>385263660</v>
      </c>
      <c r="G272" s="35">
        <f t="shared" si="4"/>
        <v>0.99583843469726008</v>
      </c>
      <c r="I272" s="34">
        <v>0.99583843469726008</v>
      </c>
    </row>
    <row r="273" spans="1:9" x14ac:dyDescent="0.25">
      <c r="A273" t="s">
        <v>607</v>
      </c>
      <c r="B273" t="s">
        <v>608</v>
      </c>
      <c r="C273">
        <v>2900</v>
      </c>
      <c r="D273" t="s">
        <v>609</v>
      </c>
      <c r="E273" s="33">
        <v>480400000</v>
      </c>
      <c r="F273" s="33">
        <v>476026500</v>
      </c>
      <c r="G273" s="35">
        <f t="shared" si="4"/>
        <v>0.99089612822647799</v>
      </c>
      <c r="I273" s="34">
        <v>0.99089612822647799</v>
      </c>
    </row>
    <row r="274" spans="1:9" x14ac:dyDescent="0.25">
      <c r="A274" t="s">
        <v>610</v>
      </c>
      <c r="B274" t="s">
        <v>611</v>
      </c>
      <c r="C274">
        <v>9</v>
      </c>
      <c r="D274" t="s">
        <v>612</v>
      </c>
      <c r="E274" s="33">
        <v>638866840</v>
      </c>
      <c r="F274" s="33">
        <v>608379099</v>
      </c>
      <c r="G274" s="35">
        <f t="shared" si="4"/>
        <v>0.95227841063092267</v>
      </c>
      <c r="I274" s="34">
        <v>0.95227841063092267</v>
      </c>
    </row>
    <row r="275" spans="1:9" x14ac:dyDescent="0.25">
      <c r="A275" t="s">
        <v>613</v>
      </c>
    </row>
    <row r="276" spans="1:9" x14ac:dyDescent="0.25">
      <c r="A276" t="s">
        <v>614</v>
      </c>
      <c r="B276" t="s">
        <v>615</v>
      </c>
      <c r="C276">
        <v>0</v>
      </c>
      <c r="D276" t="s">
        <v>616</v>
      </c>
      <c r="E276" s="33">
        <v>2217200000</v>
      </c>
      <c r="F276" s="33">
        <v>2144191842</v>
      </c>
      <c r="G276" s="35">
        <f t="shared" si="4"/>
        <v>0.96707191141980875</v>
      </c>
      <c r="I276" s="34">
        <v>0.96707191141980875</v>
      </c>
    </row>
    <row r="277" spans="1:9" x14ac:dyDescent="0.25">
      <c r="A277" t="s">
        <v>617</v>
      </c>
      <c r="B277" t="s">
        <v>618</v>
      </c>
      <c r="C277">
        <v>0</v>
      </c>
      <c r="D277" t="s">
        <v>619</v>
      </c>
      <c r="E277" s="33">
        <v>230000000</v>
      </c>
      <c r="F277" s="33">
        <v>229999998</v>
      </c>
      <c r="G277" s="35">
        <f t="shared" si="4"/>
        <v>0.9999999913043478</v>
      </c>
      <c r="I277" s="34">
        <v>0.9999999913043478</v>
      </c>
    </row>
    <row r="278" spans="1:9" x14ac:dyDescent="0.25">
      <c r="A278" t="s">
        <v>620</v>
      </c>
      <c r="B278" t="s">
        <v>621</v>
      </c>
      <c r="C278">
        <v>0.8</v>
      </c>
      <c r="D278" t="s">
        <v>622</v>
      </c>
      <c r="E278" s="33">
        <v>250000000</v>
      </c>
      <c r="F278" s="33">
        <v>250000000</v>
      </c>
      <c r="G278" s="35">
        <f t="shared" si="4"/>
        <v>1</v>
      </c>
      <c r="I278" s="34">
        <v>1</v>
      </c>
    </row>
    <row r="279" spans="1:9" x14ac:dyDescent="0.25">
      <c r="A279" t="s">
        <v>623</v>
      </c>
      <c r="B279" t="s">
        <v>624</v>
      </c>
      <c r="C279">
        <v>0</v>
      </c>
      <c r="D279" t="s">
        <v>625</v>
      </c>
      <c r="E279" s="33">
        <v>420000000</v>
      </c>
      <c r="F279" s="33">
        <v>419940499</v>
      </c>
      <c r="G279" s="35">
        <f t="shared" si="4"/>
        <v>0.99985833095238097</v>
      </c>
      <c r="I279" s="34">
        <v>0.99985833095238097</v>
      </c>
    </row>
    <row r="280" spans="1:9" x14ac:dyDescent="0.25">
      <c r="A280" t="s">
        <v>626</v>
      </c>
      <c r="B280" t="s">
        <v>627</v>
      </c>
      <c r="C280">
        <v>4</v>
      </c>
      <c r="D280" t="s">
        <v>628</v>
      </c>
      <c r="E280" s="33">
        <v>27274723701</v>
      </c>
      <c r="F280" s="33">
        <v>26689402231</v>
      </c>
      <c r="G280" s="35">
        <f t="shared" si="4"/>
        <v>0.9785397837053601</v>
      </c>
      <c r="I280" s="34">
        <v>0.9785397837053601</v>
      </c>
    </row>
    <row r="281" spans="1:9" x14ac:dyDescent="0.25">
      <c r="A281" t="s">
        <v>629</v>
      </c>
      <c r="B281" t="s">
        <v>630</v>
      </c>
      <c r="C281">
        <v>0</v>
      </c>
      <c r="D281" t="s">
        <v>631</v>
      </c>
      <c r="E281" s="33">
        <v>350000000</v>
      </c>
      <c r="F281" s="33">
        <v>349999998</v>
      </c>
      <c r="G281" s="35">
        <f t="shared" si="4"/>
        <v>0.99999999428571429</v>
      </c>
      <c r="I281" s="34">
        <v>0.99999999428571429</v>
      </c>
    </row>
    <row r="282" spans="1:9" x14ac:dyDescent="0.25">
      <c r="A282" t="s">
        <v>632</v>
      </c>
      <c r="B282" t="s">
        <v>633</v>
      </c>
      <c r="C282">
        <v>0</v>
      </c>
      <c r="D282" t="s">
        <v>634</v>
      </c>
      <c r="E282" s="33">
        <v>300000000</v>
      </c>
      <c r="F282" s="33">
        <v>267348712</v>
      </c>
      <c r="G282" s="35">
        <f t="shared" si="4"/>
        <v>0.89116237333333337</v>
      </c>
      <c r="I282" s="34">
        <v>0.89116237333333337</v>
      </c>
    </row>
    <row r="283" spans="1:9" x14ac:dyDescent="0.25">
      <c r="A283" t="s">
        <v>635</v>
      </c>
      <c r="B283" t="s">
        <v>636</v>
      </c>
      <c r="C283">
        <v>0</v>
      </c>
      <c r="D283" t="s">
        <v>637</v>
      </c>
      <c r="E283" s="33">
        <v>160000000</v>
      </c>
      <c r="F283" s="33">
        <v>159817000</v>
      </c>
      <c r="G283" s="35">
        <f t="shared" si="4"/>
        <v>0.99885625</v>
      </c>
      <c r="I283" s="34">
        <v>0.99885625</v>
      </c>
    </row>
    <row r="284" spans="1:9" x14ac:dyDescent="0.25">
      <c r="A284" t="s">
        <v>638</v>
      </c>
      <c r="B284" t="s">
        <v>639</v>
      </c>
      <c r="C284">
        <v>1860</v>
      </c>
      <c r="D284" t="s">
        <v>640</v>
      </c>
      <c r="E284" s="33">
        <v>18880642759</v>
      </c>
      <c r="F284" s="33">
        <v>10453541984</v>
      </c>
      <c r="G284" s="35">
        <f t="shared" si="4"/>
        <v>0.55366451859892429</v>
      </c>
      <c r="I284" s="34">
        <v>0.55366451859892429</v>
      </c>
    </row>
    <row r="285" spans="1:9" x14ac:dyDescent="0.25">
      <c r="A285" t="s">
        <v>641</v>
      </c>
      <c r="B285" t="s">
        <v>642</v>
      </c>
      <c r="C285">
        <v>0</v>
      </c>
      <c r="D285" t="s">
        <v>643</v>
      </c>
      <c r="E285" s="33">
        <v>240000000</v>
      </c>
      <c r="F285" s="33">
        <v>240000000</v>
      </c>
      <c r="G285" s="35">
        <f t="shared" si="4"/>
        <v>1</v>
      </c>
      <c r="I285" s="34">
        <v>1</v>
      </c>
    </row>
    <row r="286" spans="1:9" x14ac:dyDescent="0.25">
      <c r="A286" t="s">
        <v>644</v>
      </c>
      <c r="B286" t="s">
        <v>645</v>
      </c>
      <c r="C286">
        <v>0</v>
      </c>
      <c r="D286" t="s">
        <v>646</v>
      </c>
      <c r="E286" s="33">
        <v>80000000</v>
      </c>
      <c r="F286" s="33">
        <v>61096048</v>
      </c>
      <c r="G286" s="35">
        <f t="shared" si="4"/>
        <v>0.76370059999999995</v>
      </c>
      <c r="I286" s="34">
        <v>0.76370059999999995</v>
      </c>
    </row>
    <row r="287" spans="1:9" x14ac:dyDescent="0.25">
      <c r="A287" t="s">
        <v>648</v>
      </c>
      <c r="B287" t="s">
        <v>649</v>
      </c>
      <c r="C287">
        <v>1</v>
      </c>
      <c r="D287" t="s">
        <v>650</v>
      </c>
      <c r="E287" s="33">
        <v>78001000000</v>
      </c>
      <c r="F287" s="33">
        <v>78001000000</v>
      </c>
      <c r="G287" s="35">
        <f t="shared" si="4"/>
        <v>1</v>
      </c>
      <c r="I287" s="34">
        <v>1</v>
      </c>
    </row>
    <row r="288" spans="1:9" x14ac:dyDescent="0.25">
      <c r="A288" t="s">
        <v>651</v>
      </c>
      <c r="B288" t="s">
        <v>652</v>
      </c>
      <c r="C288">
        <v>1</v>
      </c>
      <c r="D288" t="s">
        <v>653</v>
      </c>
      <c r="E288" s="33">
        <v>1344020000</v>
      </c>
      <c r="F288" s="33">
        <v>906024000</v>
      </c>
      <c r="G288" s="35">
        <f t="shared" si="4"/>
        <v>0.67411496852725405</v>
      </c>
      <c r="I288" s="34">
        <v>0.67411496852725405</v>
      </c>
    </row>
    <row r="289" spans="1:9" x14ac:dyDescent="0.25">
      <c r="A289" t="s">
        <v>651</v>
      </c>
      <c r="B289" t="s">
        <v>652</v>
      </c>
      <c r="C289">
        <v>1</v>
      </c>
      <c r="D289" t="s">
        <v>654</v>
      </c>
      <c r="E289" s="33">
        <v>757889266</v>
      </c>
      <c r="F289" s="33">
        <v>390803710</v>
      </c>
      <c r="G289" s="35">
        <f t="shared" si="4"/>
        <v>0.5156475062149779</v>
      </c>
      <c r="I289" s="34">
        <v>0.5156475062149779</v>
      </c>
    </row>
    <row r="290" spans="1:9" x14ac:dyDescent="0.25">
      <c r="A290" t="s">
        <v>655</v>
      </c>
      <c r="B290" t="s">
        <v>652</v>
      </c>
      <c r="C290">
        <v>1</v>
      </c>
      <c r="D290" t="s">
        <v>656</v>
      </c>
      <c r="E290" s="33">
        <v>52841824807</v>
      </c>
      <c r="F290" s="33">
        <v>48409510391</v>
      </c>
      <c r="G290" s="35">
        <f t="shared" si="4"/>
        <v>0.91612109475422876</v>
      </c>
      <c r="I290" s="34">
        <v>0.91612109475422876</v>
      </c>
    </row>
    <row r="291" spans="1:9" x14ac:dyDescent="0.25">
      <c r="A291" t="s">
        <v>655</v>
      </c>
      <c r="B291" t="s">
        <v>652</v>
      </c>
      <c r="C291">
        <v>1</v>
      </c>
      <c r="D291" t="s">
        <v>657</v>
      </c>
      <c r="E291" s="33">
        <v>1960000000</v>
      </c>
      <c r="F291" s="33">
        <v>1959978589</v>
      </c>
      <c r="G291" s="35">
        <f t="shared" si="4"/>
        <v>0.99998907602040821</v>
      </c>
      <c r="I291" s="34">
        <v>0.99998907602040821</v>
      </c>
    </row>
    <row r="292" spans="1:9" x14ac:dyDescent="0.25">
      <c r="A292" t="s">
        <v>655</v>
      </c>
      <c r="B292" t="s">
        <v>652</v>
      </c>
      <c r="C292">
        <v>1</v>
      </c>
      <c r="D292" t="s">
        <v>658</v>
      </c>
      <c r="E292" s="33">
        <v>200000000</v>
      </c>
      <c r="F292" s="33">
        <v>16865343</v>
      </c>
      <c r="G292" s="35">
        <f t="shared" si="4"/>
        <v>8.4326714999999997E-2</v>
      </c>
      <c r="I292" s="34">
        <v>8.4326714999999997E-2</v>
      </c>
    </row>
    <row r="293" spans="1:9" x14ac:dyDescent="0.25">
      <c r="A293" t="s">
        <v>655</v>
      </c>
      <c r="B293" t="s">
        <v>652</v>
      </c>
      <c r="C293">
        <v>1</v>
      </c>
      <c r="D293" t="s">
        <v>659</v>
      </c>
      <c r="E293" s="33">
        <v>450000000</v>
      </c>
      <c r="F293" s="33">
        <v>250000000</v>
      </c>
      <c r="G293" s="35">
        <f t="shared" si="4"/>
        <v>0.55555555555555558</v>
      </c>
      <c r="I293" s="34">
        <v>0.55555555555555558</v>
      </c>
    </row>
    <row r="294" spans="1:9" x14ac:dyDescent="0.25">
      <c r="A294" t="s">
        <v>655</v>
      </c>
      <c r="B294" t="s">
        <v>652</v>
      </c>
      <c r="C294">
        <v>1</v>
      </c>
      <c r="D294" t="s">
        <v>660</v>
      </c>
      <c r="E294" s="33">
        <v>80000000</v>
      </c>
      <c r="F294" s="33">
        <v>51287215</v>
      </c>
      <c r="G294" s="35">
        <f t="shared" si="4"/>
        <v>0.64109018750000002</v>
      </c>
      <c r="I294" s="34">
        <v>0.64109018750000002</v>
      </c>
    </row>
    <row r="295" spans="1:9" x14ac:dyDescent="0.25">
      <c r="A295" t="s">
        <v>655</v>
      </c>
      <c r="B295" t="s">
        <v>652</v>
      </c>
      <c r="C295">
        <v>1</v>
      </c>
      <c r="D295" t="s">
        <v>661</v>
      </c>
      <c r="E295" s="33">
        <v>54624017</v>
      </c>
      <c r="F295" s="33">
        <v>50000000</v>
      </c>
      <c r="G295" s="35">
        <f t="shared" si="4"/>
        <v>0.91534827986012091</v>
      </c>
      <c r="I295" s="34">
        <v>0.91534827986012091</v>
      </c>
    </row>
    <row r="296" spans="1:9" x14ac:dyDescent="0.25">
      <c r="A296" t="s">
        <v>655</v>
      </c>
      <c r="B296" t="s">
        <v>652</v>
      </c>
      <c r="C296">
        <v>1</v>
      </c>
      <c r="D296" t="s">
        <v>662</v>
      </c>
      <c r="E296" s="33">
        <v>90000000</v>
      </c>
      <c r="F296" s="33">
        <v>71100512</v>
      </c>
      <c r="G296" s="35">
        <f t="shared" si="4"/>
        <v>0.79000568888888889</v>
      </c>
      <c r="I296" s="34">
        <v>0.79000568888888889</v>
      </c>
    </row>
    <row r="297" spans="1:9" x14ac:dyDescent="0.25">
      <c r="A297" t="s">
        <v>655</v>
      </c>
      <c r="B297" t="s">
        <v>652</v>
      </c>
      <c r="C297">
        <v>1</v>
      </c>
      <c r="D297" t="s">
        <v>663</v>
      </c>
      <c r="E297" s="33">
        <v>504091258</v>
      </c>
      <c r="F297" s="33">
        <v>504091258</v>
      </c>
      <c r="G297" s="35">
        <f t="shared" si="4"/>
        <v>1</v>
      </c>
      <c r="I297" s="34">
        <v>1</v>
      </c>
    </row>
    <row r="298" spans="1:9" x14ac:dyDescent="0.25">
      <c r="A298" t="s">
        <v>664</v>
      </c>
      <c r="B298" t="s">
        <v>665</v>
      </c>
      <c r="C298">
        <v>1</v>
      </c>
      <c r="D298" t="s">
        <v>666</v>
      </c>
      <c r="E298" s="33">
        <v>2300000000</v>
      </c>
      <c r="F298" s="33">
        <v>2027004915</v>
      </c>
      <c r="G298" s="35">
        <f t="shared" si="4"/>
        <v>0.88130648478260865</v>
      </c>
      <c r="I298" s="34">
        <v>0.88130648478260865</v>
      </c>
    </row>
    <row r="299" spans="1:9" x14ac:dyDescent="0.25">
      <c r="A299" t="s">
        <v>667</v>
      </c>
      <c r="B299" t="s">
        <v>668</v>
      </c>
      <c r="C299">
        <v>1</v>
      </c>
      <c r="D299" t="s">
        <v>669</v>
      </c>
      <c r="E299" s="33">
        <v>1125000000</v>
      </c>
      <c r="F299" s="33">
        <v>807826922</v>
      </c>
      <c r="G299" s="35">
        <f t="shared" si="4"/>
        <v>0.7180683751111111</v>
      </c>
      <c r="I299" s="34">
        <v>0.7180683751111111</v>
      </c>
    </row>
    <row r="300" spans="1:9" x14ac:dyDescent="0.25">
      <c r="A300" t="s">
        <v>670</v>
      </c>
      <c r="B300" t="s">
        <v>671</v>
      </c>
      <c r="C300">
        <v>1</v>
      </c>
      <c r="D300" t="s">
        <v>672</v>
      </c>
      <c r="E300" s="33">
        <v>8020000000</v>
      </c>
      <c r="F300" s="33">
        <v>4393619596</v>
      </c>
      <c r="G300" s="35">
        <f t="shared" si="4"/>
        <v>0.5478328673316708</v>
      </c>
      <c r="I300" s="34">
        <v>0.5478328673316708</v>
      </c>
    </row>
    <row r="301" spans="1:9" x14ac:dyDescent="0.25">
      <c r="A301" t="s">
        <v>673</v>
      </c>
      <c r="B301" t="s">
        <v>674</v>
      </c>
      <c r="C301">
        <v>1</v>
      </c>
      <c r="D301" t="s">
        <v>675</v>
      </c>
      <c r="E301" s="33">
        <v>20000000</v>
      </c>
      <c r="F301" s="33">
        <v>9470000</v>
      </c>
      <c r="G301" s="35">
        <f t="shared" si="4"/>
        <v>0.47349999999999998</v>
      </c>
      <c r="I301" s="34">
        <v>0.47349999999999998</v>
      </c>
    </row>
    <row r="302" spans="1:9" x14ac:dyDescent="0.25">
      <c r="A302" t="s">
        <v>676</v>
      </c>
      <c r="B302" t="s">
        <v>677</v>
      </c>
      <c r="C302">
        <v>1</v>
      </c>
      <c r="D302" t="s">
        <v>678</v>
      </c>
      <c r="E302" s="33">
        <v>200000000</v>
      </c>
      <c r="F302" s="33">
        <v>194210343</v>
      </c>
      <c r="G302" s="35">
        <f t="shared" si="4"/>
        <v>0.97105171499999998</v>
      </c>
      <c r="I302" s="34">
        <v>0.97105171499999998</v>
      </c>
    </row>
    <row r="303" spans="1:9" x14ac:dyDescent="0.25">
      <c r="A303" t="s">
        <v>676</v>
      </c>
      <c r="B303" t="s">
        <v>677</v>
      </c>
      <c r="C303">
        <v>1</v>
      </c>
      <c r="D303" t="s">
        <v>679</v>
      </c>
      <c r="E303" s="33">
        <v>100000000</v>
      </c>
      <c r="F303" s="33">
        <v>44849999</v>
      </c>
      <c r="G303" s="35">
        <f t="shared" si="4"/>
        <v>0.44849999000000002</v>
      </c>
      <c r="I303" s="34">
        <v>0.44849999000000002</v>
      </c>
    </row>
    <row r="304" spans="1:9" x14ac:dyDescent="0.25">
      <c r="A304" t="s">
        <v>676</v>
      </c>
      <c r="B304" t="s">
        <v>677</v>
      </c>
      <c r="C304">
        <v>1</v>
      </c>
      <c r="D304" t="s">
        <v>680</v>
      </c>
      <c r="E304" s="33">
        <v>435000000</v>
      </c>
      <c r="F304" s="33">
        <v>411712079</v>
      </c>
      <c r="G304" s="35">
        <f t="shared" si="4"/>
        <v>0.94646454942528735</v>
      </c>
      <c r="I304" s="34">
        <v>0.94646454942528735</v>
      </c>
    </row>
    <row r="305" spans="1:15" x14ac:dyDescent="0.25">
      <c r="A305" t="s">
        <v>676</v>
      </c>
      <c r="B305" t="s">
        <v>677</v>
      </c>
      <c r="C305">
        <v>1</v>
      </c>
      <c r="D305" t="s">
        <v>681</v>
      </c>
      <c r="E305" s="33">
        <v>104004927</v>
      </c>
      <c r="F305" s="33">
        <v>89559000</v>
      </c>
      <c r="G305" s="35">
        <f t="shared" si="4"/>
        <v>0.86110343599395056</v>
      </c>
      <c r="I305" s="34">
        <v>0.86110343599395056</v>
      </c>
    </row>
    <row r="306" spans="1:15" x14ac:dyDescent="0.25">
      <c r="A306" t="s">
        <v>682</v>
      </c>
      <c r="B306" t="s">
        <v>683</v>
      </c>
      <c r="C306">
        <v>1</v>
      </c>
      <c r="D306" t="s">
        <v>684</v>
      </c>
      <c r="E306" s="33">
        <v>17605365183</v>
      </c>
      <c r="F306" s="33">
        <v>0</v>
      </c>
      <c r="G306" s="35">
        <f t="shared" si="4"/>
        <v>0</v>
      </c>
      <c r="I306" s="34">
        <v>0</v>
      </c>
    </row>
    <row r="307" spans="1:15" x14ac:dyDescent="0.25">
      <c r="A307" t="s">
        <v>682</v>
      </c>
      <c r="B307" t="s">
        <v>683</v>
      </c>
      <c r="C307">
        <v>1</v>
      </c>
      <c r="D307" t="s">
        <v>685</v>
      </c>
      <c r="E307" s="33">
        <v>4630651601</v>
      </c>
      <c r="F307" s="33">
        <v>2198347002</v>
      </c>
      <c r="G307" s="35">
        <f t="shared" si="4"/>
        <v>0.474738155970374</v>
      </c>
      <c r="I307" s="34">
        <v>0.474738155970374</v>
      </c>
    </row>
    <row r="308" spans="1:15" x14ac:dyDescent="0.25">
      <c r="A308" t="s">
        <v>682</v>
      </c>
      <c r="B308" t="s">
        <v>683</v>
      </c>
      <c r="C308">
        <v>1</v>
      </c>
      <c r="D308" t="s">
        <v>686</v>
      </c>
      <c r="E308" s="33">
        <v>1674622076</v>
      </c>
      <c r="F308" s="33">
        <v>762455658</v>
      </c>
      <c r="G308" s="35">
        <f t="shared" si="4"/>
        <v>0.45530013543187042</v>
      </c>
      <c r="I308" s="34">
        <v>0.45530013543187042</v>
      </c>
    </row>
    <row r="309" spans="1:15" x14ac:dyDescent="0.25">
      <c r="A309" t="s">
        <v>687</v>
      </c>
      <c r="B309" t="s">
        <v>688</v>
      </c>
      <c r="C309">
        <v>1</v>
      </c>
      <c r="D309" t="s">
        <v>689</v>
      </c>
      <c r="E309" s="33">
        <v>1402861980</v>
      </c>
      <c r="F309" s="33">
        <v>1228807081</v>
      </c>
      <c r="G309" s="35">
        <f t="shared" si="4"/>
        <v>0.87592870754113672</v>
      </c>
      <c r="I309" s="34">
        <v>0.87592870754113672</v>
      </c>
    </row>
    <row r="310" spans="1:15" x14ac:dyDescent="0.25">
      <c r="A310" t="s">
        <v>690</v>
      </c>
      <c r="B310" t="s">
        <v>691</v>
      </c>
      <c r="C310">
        <v>1</v>
      </c>
      <c r="D310" t="s">
        <v>692</v>
      </c>
      <c r="E310" s="33">
        <v>8726060800</v>
      </c>
      <c r="F310" s="33">
        <v>7569184039</v>
      </c>
      <c r="G310" s="35">
        <f t="shared" si="4"/>
        <v>0.86742279391406485</v>
      </c>
      <c r="I310" s="34">
        <v>0.86742279391406485</v>
      </c>
    </row>
    <row r="311" spans="1:15" x14ac:dyDescent="0.25">
      <c r="A311" t="s">
        <v>690</v>
      </c>
      <c r="B311" t="s">
        <v>691</v>
      </c>
      <c r="C311">
        <v>1</v>
      </c>
      <c r="D311" t="s">
        <v>693</v>
      </c>
      <c r="E311" s="33">
        <v>1163939200</v>
      </c>
      <c r="F311" s="33">
        <v>649657509</v>
      </c>
      <c r="G311" s="35">
        <f t="shared" si="4"/>
        <v>0.55815416217616864</v>
      </c>
      <c r="I311" s="34">
        <v>0.55815416217616864</v>
      </c>
    </row>
    <row r="312" spans="1:15" x14ac:dyDescent="0.25">
      <c r="A312" t="s">
        <v>694</v>
      </c>
      <c r="B312" t="s">
        <v>695</v>
      </c>
      <c r="C312">
        <v>1</v>
      </c>
      <c r="D312" t="s">
        <v>696</v>
      </c>
      <c r="E312" s="33">
        <v>9389745869</v>
      </c>
      <c r="F312" s="33">
        <v>9341844476</v>
      </c>
      <c r="G312" s="35">
        <f t="shared" si="4"/>
        <v>0.99489854212581563</v>
      </c>
      <c r="I312" s="34">
        <v>0.99489854212581563</v>
      </c>
    </row>
    <row r="313" spans="1:15" x14ac:dyDescent="0.25">
      <c r="A313" t="s">
        <v>694</v>
      </c>
      <c r="B313" t="s">
        <v>695</v>
      </c>
      <c r="C313">
        <v>1</v>
      </c>
      <c r="D313" t="s">
        <v>697</v>
      </c>
      <c r="E313" s="33">
        <v>1024136944</v>
      </c>
      <c r="F313" s="33">
        <v>1023519285</v>
      </c>
      <c r="G313" s="35">
        <f t="shared" si="4"/>
        <v>0.99939689803827636</v>
      </c>
      <c r="I313" s="34">
        <v>0.99939689803827636</v>
      </c>
    </row>
    <row r="314" spans="1:15" x14ac:dyDescent="0.25">
      <c r="A314" t="s">
        <v>698</v>
      </c>
      <c r="B314" t="s">
        <v>695</v>
      </c>
      <c r="C314">
        <v>1</v>
      </c>
      <c r="D314" t="s">
        <v>699</v>
      </c>
      <c r="E314" s="33">
        <v>37866292757</v>
      </c>
      <c r="F314" s="33">
        <v>27657301491</v>
      </c>
      <c r="G314" s="35">
        <f t="shared" si="4"/>
        <v>0.73039369521821607</v>
      </c>
      <c r="I314" s="34">
        <v>0.73039369521821607</v>
      </c>
    </row>
    <row r="315" spans="1:15" x14ac:dyDescent="0.25">
      <c r="A315" t="s">
        <v>698</v>
      </c>
      <c r="B315" t="s">
        <v>695</v>
      </c>
      <c r="C315">
        <v>1</v>
      </c>
      <c r="D315" t="s">
        <v>700</v>
      </c>
      <c r="E315" s="33">
        <v>8209888101</v>
      </c>
      <c r="F315" s="33">
        <v>8213532101</v>
      </c>
      <c r="G315" s="35">
        <f t="shared" si="4"/>
        <v>1.0004438550142427</v>
      </c>
      <c r="I315" s="34">
        <v>1.0004438550142427</v>
      </c>
    </row>
    <row r="316" spans="1:15" x14ac:dyDescent="0.25">
      <c r="A316" t="s">
        <v>701</v>
      </c>
      <c r="B316" t="s">
        <v>702</v>
      </c>
      <c r="C316">
        <v>4</v>
      </c>
      <c r="D316" t="s">
        <v>703</v>
      </c>
      <c r="E316" s="33">
        <v>19067103895</v>
      </c>
      <c r="F316" s="33">
        <v>19011660628</v>
      </c>
      <c r="G316" s="35">
        <f t="shared" si="4"/>
        <v>0.99709220302646284</v>
      </c>
      <c r="I316" s="34">
        <v>0.99709220302646284</v>
      </c>
    </row>
    <row r="317" spans="1:15" x14ac:dyDescent="0.25">
      <c r="A317" t="s">
        <v>701</v>
      </c>
      <c r="B317" t="s">
        <v>702</v>
      </c>
      <c r="C317">
        <v>4</v>
      </c>
      <c r="D317" t="s">
        <v>704</v>
      </c>
      <c r="E317" s="33">
        <v>19067103895</v>
      </c>
      <c r="F317" s="33">
        <v>19011660628</v>
      </c>
      <c r="G317" s="35">
        <f t="shared" si="4"/>
        <v>0.99709220302646284</v>
      </c>
      <c r="I317" s="34">
        <v>0.99709220302646284</v>
      </c>
    </row>
    <row r="318" spans="1:15" x14ac:dyDescent="0.25">
      <c r="A318" t="s">
        <v>701</v>
      </c>
      <c r="B318" t="s">
        <v>702</v>
      </c>
      <c r="C318" t="s">
        <v>705</v>
      </c>
      <c r="D318" t="s">
        <v>706</v>
      </c>
      <c r="E318" s="36" t="s">
        <v>707</v>
      </c>
      <c r="F318" s="36" t="s">
        <v>708</v>
      </c>
      <c r="G318" s="40"/>
      <c r="H318" s="39"/>
      <c r="I318" s="41"/>
      <c r="J318" s="39"/>
      <c r="K318" s="39"/>
      <c r="L318" s="39"/>
      <c r="M318" s="39"/>
      <c r="N318" s="39"/>
      <c r="O318" s="39"/>
    </row>
    <row r="319" spans="1:15" x14ac:dyDescent="0.25">
      <c r="A319" t="s">
        <v>709</v>
      </c>
      <c r="B319" t="s">
        <v>710</v>
      </c>
      <c r="C319">
        <v>62</v>
      </c>
      <c r="D319" t="s">
        <v>711</v>
      </c>
      <c r="E319" s="33">
        <v>539265570</v>
      </c>
      <c r="F319" s="33">
        <v>525492640</v>
      </c>
      <c r="G319" s="35">
        <f t="shared" si="4"/>
        <v>0.97445983803490366</v>
      </c>
      <c r="I319" s="34">
        <v>0.97445983803490366</v>
      </c>
    </row>
    <row r="320" spans="1:15" x14ac:dyDescent="0.25">
      <c r="A320" t="s">
        <v>712</v>
      </c>
      <c r="B320" t="s">
        <v>710</v>
      </c>
      <c r="C320">
        <v>62</v>
      </c>
      <c r="D320" t="s">
        <v>713</v>
      </c>
      <c r="E320" s="33">
        <v>516000000</v>
      </c>
      <c r="F320" s="33">
        <v>500373247</v>
      </c>
      <c r="G320" s="35">
        <f t="shared" si="4"/>
        <v>0.96971559496124027</v>
      </c>
      <c r="I320" s="34">
        <v>0.96971559496124027</v>
      </c>
    </row>
    <row r="321" spans="1:9" x14ac:dyDescent="0.25">
      <c r="A321" t="s">
        <v>714</v>
      </c>
      <c r="B321" t="s">
        <v>710</v>
      </c>
      <c r="C321">
        <v>25</v>
      </c>
      <c r="D321" t="s">
        <v>715</v>
      </c>
      <c r="E321" s="33">
        <v>508673213</v>
      </c>
      <c r="F321" s="33">
        <v>496045999</v>
      </c>
      <c r="G321" s="35">
        <f t="shared" si="4"/>
        <v>0.97517617661537837</v>
      </c>
      <c r="I321" s="34">
        <v>0.97517617661537837</v>
      </c>
    </row>
    <row r="322" spans="1:9" x14ac:dyDescent="0.25">
      <c r="A322" t="s">
        <v>716</v>
      </c>
      <c r="B322" t="s">
        <v>717</v>
      </c>
      <c r="C322">
        <v>0</v>
      </c>
      <c r="D322" t="s">
        <v>718</v>
      </c>
      <c r="E322" s="33">
        <v>435120000</v>
      </c>
      <c r="F322" s="33">
        <v>435120000</v>
      </c>
      <c r="G322" s="35">
        <f t="shared" si="4"/>
        <v>1</v>
      </c>
      <c r="I322" s="34">
        <v>1</v>
      </c>
    </row>
    <row r="323" spans="1:9" x14ac:dyDescent="0.25">
      <c r="A323" t="s">
        <v>719</v>
      </c>
      <c r="B323" t="s">
        <v>720</v>
      </c>
      <c r="C323">
        <v>25</v>
      </c>
      <c r="D323" t="s">
        <v>721</v>
      </c>
      <c r="E323" s="33">
        <v>430000000</v>
      </c>
      <c r="F323" s="33">
        <v>374932210</v>
      </c>
      <c r="G323" s="35">
        <f t="shared" si="4"/>
        <v>0.8719353720930233</v>
      </c>
      <c r="I323" s="34">
        <v>0.8719353720930233</v>
      </c>
    </row>
    <row r="324" spans="1:9" x14ac:dyDescent="0.25">
      <c r="A324" t="s">
        <v>712</v>
      </c>
      <c r="B324" t="s">
        <v>720</v>
      </c>
      <c r="C324">
        <v>62</v>
      </c>
      <c r="D324" t="s">
        <v>722</v>
      </c>
      <c r="E324" s="33">
        <v>318915750</v>
      </c>
      <c r="F324" s="33">
        <v>314725880</v>
      </c>
      <c r="G324" s="35">
        <f t="shared" si="4"/>
        <v>0.98686214149034657</v>
      </c>
      <c r="I324" s="34">
        <v>0.98686214149034657</v>
      </c>
    </row>
    <row r="325" spans="1:9" x14ac:dyDescent="0.25">
      <c r="A325" t="s">
        <v>723</v>
      </c>
      <c r="B325" t="s">
        <v>724</v>
      </c>
      <c r="C325" t="s">
        <v>725</v>
      </c>
      <c r="D325" t="s">
        <v>726</v>
      </c>
      <c r="E325" s="33">
        <v>9904395464</v>
      </c>
      <c r="F325" s="33">
        <v>7450759082</v>
      </c>
      <c r="G325" s="35">
        <f t="shared" ref="G325:G332" si="5">F325/E325</f>
        <v>0.75226793084763688</v>
      </c>
      <c r="I325" s="34">
        <v>0.75226793084763688</v>
      </c>
    </row>
    <row r="326" spans="1:9" x14ac:dyDescent="0.25">
      <c r="A326" t="s">
        <v>727</v>
      </c>
      <c r="B326" t="s">
        <v>728</v>
      </c>
      <c r="C326">
        <v>6</v>
      </c>
      <c r="D326" t="s">
        <v>729</v>
      </c>
      <c r="E326" s="33">
        <v>1936480000</v>
      </c>
      <c r="F326" s="33">
        <v>1181624461</v>
      </c>
      <c r="G326" s="35">
        <f t="shared" si="5"/>
        <v>0.61019192607204831</v>
      </c>
      <c r="I326" s="34">
        <v>0.61019192607204831</v>
      </c>
    </row>
    <row r="327" spans="1:9" x14ac:dyDescent="0.25">
      <c r="A327" t="s">
        <v>730</v>
      </c>
      <c r="B327" t="s">
        <v>731</v>
      </c>
      <c r="C327">
        <v>242389</v>
      </c>
      <c r="D327" t="s">
        <v>732</v>
      </c>
      <c r="E327" s="33">
        <v>4021558308</v>
      </c>
      <c r="F327" s="33">
        <v>3723378048</v>
      </c>
      <c r="G327" s="35">
        <f t="shared" si="5"/>
        <v>0.92585454762477615</v>
      </c>
      <c r="I327" s="34">
        <v>0.92585454762477615</v>
      </c>
    </row>
    <row r="328" spans="1:9" x14ac:dyDescent="0.25">
      <c r="A328" t="s">
        <v>733</v>
      </c>
      <c r="B328" t="s">
        <v>734</v>
      </c>
      <c r="C328">
        <v>0</v>
      </c>
      <c r="D328" t="s">
        <v>735</v>
      </c>
      <c r="E328" s="33">
        <v>252000000</v>
      </c>
      <c r="F328" s="33">
        <v>239425200</v>
      </c>
      <c r="G328" s="35">
        <f t="shared" si="5"/>
        <v>0.95009999999999994</v>
      </c>
      <c r="I328" s="34">
        <v>0.95009999999999994</v>
      </c>
    </row>
    <row r="329" spans="1:9" x14ac:dyDescent="0.25">
      <c r="A329" t="s">
        <v>736</v>
      </c>
      <c r="B329" t="s">
        <v>737</v>
      </c>
      <c r="C329">
        <v>0</v>
      </c>
      <c r="D329" t="s">
        <v>738</v>
      </c>
      <c r="E329" s="33">
        <v>238095235</v>
      </c>
      <c r="F329" s="33">
        <v>238095235</v>
      </c>
      <c r="G329" s="35">
        <f t="shared" si="5"/>
        <v>1</v>
      </c>
      <c r="I329" s="34">
        <v>1</v>
      </c>
    </row>
    <row r="330" spans="1:9" x14ac:dyDescent="0.25">
      <c r="A330" t="s">
        <v>716</v>
      </c>
      <c r="B330" t="s">
        <v>717</v>
      </c>
      <c r="C330">
        <v>7060</v>
      </c>
      <c r="D330" t="s">
        <v>739</v>
      </c>
      <c r="E330" s="33">
        <v>1604022085</v>
      </c>
      <c r="F330" s="33">
        <v>1137217737</v>
      </c>
      <c r="G330" s="35">
        <f t="shared" si="5"/>
        <v>0.70897885237035252</v>
      </c>
      <c r="I330" s="34">
        <v>0.70897885237035252</v>
      </c>
    </row>
    <row r="331" spans="1:9" x14ac:dyDescent="0.25">
      <c r="A331" t="s">
        <v>740</v>
      </c>
      <c r="B331" t="s">
        <v>741</v>
      </c>
      <c r="C331">
        <v>4</v>
      </c>
      <c r="D331" t="s">
        <v>742</v>
      </c>
      <c r="E331" s="33">
        <v>1004523810</v>
      </c>
      <c r="F331" s="33">
        <v>969231136</v>
      </c>
      <c r="G331" s="35">
        <f t="shared" si="5"/>
        <v>0.9648662643446948</v>
      </c>
      <c r="I331" s="34">
        <v>0.9648662643446948</v>
      </c>
    </row>
    <row r="332" spans="1:9" x14ac:dyDescent="0.25">
      <c r="A332" t="s">
        <v>727</v>
      </c>
      <c r="B332" t="s">
        <v>728</v>
      </c>
      <c r="C332">
        <v>6</v>
      </c>
      <c r="D332" t="s">
        <v>743</v>
      </c>
      <c r="E332" s="33">
        <v>219762660</v>
      </c>
      <c r="F332" s="33">
        <v>219762660</v>
      </c>
      <c r="G332" s="35">
        <f t="shared" si="5"/>
        <v>1</v>
      </c>
      <c r="I332" s="34">
        <v>1</v>
      </c>
    </row>
    <row r="333" spans="1:9" x14ac:dyDescent="0.25">
      <c r="H333" s="42" t="s">
        <v>752</v>
      </c>
      <c r="I333" s="43">
        <f>AVERAGE(I4:I332)</f>
        <v>0.97493742278963302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Props1.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3.xml><?xml version="1.0" encoding="utf-8"?>
<ds:datastoreItem xmlns:ds="http://schemas.openxmlformats.org/officeDocument/2006/customXml" ds:itemID="{4EA13C8B-FFDB-46E6-88A2-7F751F0D0FCD}">
  <ds:schemaRefs>
    <ds:schemaRef ds:uri="http://purl.org/dc/terms/"/>
    <ds:schemaRef ds:uri="http://schemas.microsoft.com/office/2006/documentManagement/types"/>
    <ds:schemaRef ds:uri="http://schemas.openxmlformats.org/package/2006/metadata/core-properties"/>
    <ds:schemaRef ds:uri="http://purl.org/dc/dcmitype/"/>
    <ds:schemaRef ds:uri="http://www.w3.org/XML/1998/namespace"/>
    <ds:schemaRef ds:uri="47e443c8-a262-45b6-a57d-ad184fc62388"/>
    <ds:schemaRef ds:uri="http://schemas.microsoft.com/office/2006/metadata/propertie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MEJORAM</vt:lpstr>
      <vt:lpstr>Ppto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Mónica Potes Viveros</cp:lastModifiedBy>
  <cp:lastPrinted>2015-03-06T19:40:51Z</cp:lastPrinted>
  <dcterms:created xsi:type="dcterms:W3CDTF">2010-02-24T13:59:50Z</dcterms:created>
  <dcterms:modified xsi:type="dcterms:W3CDTF">2025-05-13T19:51:30Z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